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51" documentId="120_S{2AC9BD13-BADA-5192-A53E-5A8FF88502F6}" xr6:coauthVersionLast="47" xr6:coauthVersionMax="47" xr10:uidLastSave="{1EBDCEF2-9227-44DD-A788-EF5559920BF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<sst xmlns="http://schemas.openxmlformats.org/spreadsheetml/2006/main" count="180294" uniqueCount="39132">
  <si>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</si>
  <si>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</si>
  <si>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</si>
  <si>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</si>
  <si>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</si>
  <si>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</si>
  <si>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</si>
  <si>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</si>
  <si>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</si>
  <si>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</si>
  <si>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</si>
  <si>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</si>
  <si>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</si>
  <si>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</si>
  <si>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</si>
  <si>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</si>
  <si>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</si>
  <si>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</si>
  <si>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</si>
  <si>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</si>
  <si>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</si>
  <si>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</si>
  <si>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</si>
  <si>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</si>
  <si>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</si>
  <si>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</si>
  <si>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</si>
  <si>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</si>
  <si>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</si>
  <si>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</si>
  <si>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</si>
  <si>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</si>
  <si>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</si>
  <si>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</si>
  <si>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</si>
  <si>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</si>
  <si>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</si>
  <si>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</si>
  <si>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</si>
  <si>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</si>
  <si>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</si>
  <si>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</si>
  <si>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</si>
  <si>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</si>
  <si>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</si>
  <si>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</si>
  <si>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</si>
  <si>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</si>
  <si>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</si>
  <si>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</si>
  <si>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</si>
  <si>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</si>
  <si>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</si>
  <si>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</si>
  <si>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</si>
  <si>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</si>
  <si>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</si>
  <si>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</si>
  <si>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</si>
  <si>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</si>
  <si>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</si>
  <si>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</si>
  <si>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</si>
  <si>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</si>
  <si>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</si>
  <si>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</si>
  <si>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</si>
  <si>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</si>
  <si>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</si>
  <si>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</si>
  <si>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</si>
  <si>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</si>
  <si>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</si>
  <si>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</si>
  <si>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</si>
  <si>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</si>
  <si>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</si>
  <si>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</si>
  <si>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</si>
  <si>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</si>
  <si>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</si>
  <si>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</si>
  <si>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</si>
  <si>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</si>
  <si>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</si>
  <si>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</si>
  <si>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</si>
  <si>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</si>
  <si>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</si>
  <si>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</si>
  <si>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</si>
  <si>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</si>
  <si>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</si>
  <si>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</si>
  <si>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</si>
  <si>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</si>
  <si>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</si>
  <si>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</si>
  <si>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</si>
  <si>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</si>
  <si>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</si>
  <si>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</si>
  <si>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</si>
  <si>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</si>
  <si>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</si>
  <si>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</si>
  <si>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</si>
  <si>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</si>
  <si>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</si>
  <si>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</si>
  <si>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</si>
  <si>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</si>
  <si>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</si>
  <si>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</si>
  <si>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</si>
  <si>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</si>
  <si>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</si>
  <si>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</si>
  <si>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</si>
  <si>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</si>
  <si>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</si>
  <si>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</si>
  <si>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</si>
  <si>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</si>
  <si>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</si>
  <si>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</si>
  <si>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</si>
  <si>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</si>
  <si>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</si>
  <si>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</si>
  <si>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</si>
  <si>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</si>
  <si>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</si>
  <si>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</si>
  <si>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</si>
  <si>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</si>
  <si>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</si>
  <si>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</si>
  <si>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</si>
  <si>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</si>
  <si>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</si>
  <si>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</si>
  <si>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</si>
  <si>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</si>
  <si>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</si>
  <si>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</si>
  <si>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</si>
  <si>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</si>
  <si>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</si>
  <si>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</si>
  <si>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</si>
  <si>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</si>
  <si>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</si>
  <si>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</si>
  <si>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</si>
  <si>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</si>
  <si>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</si>
  <si>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</si>
  <si>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</si>
  <si>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</si>
  <si>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</si>
  <si>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</si>
  <si>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</si>
  <si>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</si>
  <si>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</si>
  <si>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</si>
  <si>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</si>
  <si>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</si>
  <si>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</si>
  <si>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</si>
  <si>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</si>
  <si>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</si>
  <si>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</si>
  <si>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</si>
  <si>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</si>
  <si>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</si>
  <si>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</si>
  <si>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</si>
  <si>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</si>
  <si>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</si>
  <si>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</si>
  <si>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</si>
  <si>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</si>
  <si>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</si>
  <si>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</si>
  <si>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</si>
  <si>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</si>
  <si>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</si>
  <si>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</si>
  <si>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</si>
  <si>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</si>
  <si>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</si>
  <si>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</si>
  <si>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</si>
  <si>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</si>
  <si>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</si>
  <si>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</si>
  <si>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</si>
  <si>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</si>
  <si>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</si>
  <si>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</si>
  <si>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</si>
  <si>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</si>
  <si>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</si>
  <si>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</si>
  <si>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</si>
  <si>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</si>
  <si>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</si>
  <si>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</si>
  <si>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</si>
  <si>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</si>
  <si>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</si>
  <si>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</si>
  <si>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</si>
  <si>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</si>
  <si>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</si>
  <si>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</si>
  <si>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</si>
  <si>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</si>
  <si>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</si>
  <si>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</si>
  <si>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</si>
  <si>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</si>
  <si>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</si>
  <si>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</si>
  <si>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</si>
  <si>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</si>
  <si>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</si>
  <si>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</si>
  <si>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</si>
  <si>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</si>
  <si>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</si>
  <si>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</si>
  <si>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</si>
  <si>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</si>
  <si>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</si>
  <si>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</si>
  <si>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</si>
  <si>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</si>
  <si>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</si>
  <si>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</si>
  <si>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</si>
  <si>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</si>
  <si>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</si>
  <si>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</si>
  <si>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</si>
  <si>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</si>
  <si>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</si>
  <si>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</si>
  <si>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</si>
  <si>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</si>
  <si>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</si>
  <si>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</si>
  <si>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</si>
  <si>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</si>
  <si>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</si>
  <si>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</si>
  <si>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</si>
  <si>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</si>
  <si>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</si>
  <si>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</si>
  <si>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</si>
  <si>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</si>
  <si>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</si>
  <si>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</si>
  <si>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</si>
  <si>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</si>
  <si>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</si>
  <si>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</si>
  <si>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</si>
  <si>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</si>
  <si>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</si>
  <si>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</si>
  <si>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</si>
  <si>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</si>
  <si>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</si>
  <si>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</si>
  <si>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</si>
  <si>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</si>
  <si>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</si>
  <si>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</si>
  <si>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</si>
  <si>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</si>
  <si>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</si>
  <si>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</si>
  <si>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</si>
  <si>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</si>
  <si>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</si>
  <si>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</si>
  <si>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</si>
  <si>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</si>
  <si>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</si>
  <si>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</si>
  <si>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</si>
  <si>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</si>
  <si>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</si>
  <si>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</si>
  <si>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</si>
  <si>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</si>
  <si>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</si>
  <si>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</si>
  <si>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</si>
  <si>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</si>
  <si>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</si>
  <si>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</si>
  <si>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</si>
  <si>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</si>
  <si>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</si>
  <si>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</si>
  <si>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</si>
  <si>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</si>
  <si>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</si>
  <si>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</si>
  <si>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</si>
  <si>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</si>
  <si>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</si>
  <si>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</si>
  <si>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</si>
  <si>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</si>
  <si>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</si>
  <si>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</si>
  <si>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</si>
  <si>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</si>
  <si>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</si>
  <si>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</si>
  <si>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</si>
  <si>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</si>
  <si>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</si>
  <si>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</si>
  <si>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</si>
  <si>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</si>
  <si>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</si>
  <si>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</si>
  <si>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</si>
  <si>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</si>
  <si>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</si>
  <si>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</si>
  <si>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</si>
  <si>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</si>
  <si>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</si>
  <si>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</si>
  <si>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</si>
  <si>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</si>
  <si>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</si>
  <si>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</si>
  <si>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</si>
  <si>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</si>
  <si>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</si>
  <si>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</si>
  <si>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</si>
  <si>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</si>
  <si>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</si>
  <si>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</si>
  <si>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</si>
  <si>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</si>
  <si>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</si>
  <si>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</si>
  <si>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</si>
  <si>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</si>
  <si>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</si>
  <si>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</si>
  <si>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</si>
  <si>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</si>
  <si>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</si>
  <si>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</si>
  <si>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</si>
  <si>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</si>
  <si>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</si>
  <si>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</si>
  <si>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</si>
  <si>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</si>
  <si>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</si>
  <si>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</si>
  <si>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</si>
  <si>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</si>
  <si>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</si>
  <si>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</si>
  <si>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</si>
  <si>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</si>
  <si>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</si>
  <si>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</si>
  <si>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</si>
  <si>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</si>
  <si>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</si>
  <si>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</si>
  <si>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</si>
  <si>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</si>
  <si>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</si>
  <si>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</si>
  <si>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</si>
  <si>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</si>
  <si>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</si>
  <si>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</si>
  <si>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</si>
  <si>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</si>
  <si>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</si>
  <si>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</si>
  <si>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</si>
  <si>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</si>
  <si>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</si>
  <si>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</si>
  <si>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</si>
  <si>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</si>
  <si>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</si>
  <si>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</si>
  <si>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</si>
  <si>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</si>
  <si>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</si>
  <si>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</si>
  <si>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</si>
  <si>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</si>
  <si>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</si>
  <si>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</si>
  <si>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</si>
  <si>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</si>
  <si>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</si>
  <si>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</si>
  <si>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</si>
  <si>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</si>
  <si>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</si>
  <si>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</si>
  <si>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</si>
  <si>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</si>
  <si>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</si>
  <si>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</si>
  <si>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</si>
  <si>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</si>
  <si>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</si>
  <si>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</si>
  <si>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</si>
  <si>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</si>
  <si>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</si>
  <si>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</si>
  <si>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</si>
  <si>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</si>
  <si>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</si>
  <si>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</si>
  <si>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</si>
  <si>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</si>
  <si>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</si>
  <si>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</si>
  <si>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</si>
  <si>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</si>
  <si>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</si>
  <si>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</si>
  <si>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</si>
  <si>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</si>
  <si>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</si>
  <si>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</si>
  <si>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</si>
  <si>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</si>
  <si>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</si>
  <si>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</si>
  <si>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</si>
  <si>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</si>
  <si>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</si>
  <si>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</si>
  <si>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</si>
  <si>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</si>
  <si>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</si>
  <si>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</si>
  <si>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</si>
  <si>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</si>
  <si>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</si>
  <si>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</si>
  <si>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</si>
  <si>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</si>
  <si>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</si>
  <si>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</si>
  <si>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</si>
  <si>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</si>
  <si>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</si>
  <si>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</si>
  <si>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</si>
  <si>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</si>
  <si>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</si>
  <si>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</si>
  <si>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</si>
  <si>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</si>
  <si>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</si>
  <si>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</si>
  <si>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</si>
  <si>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</si>
  <si>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</si>
  <si>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</si>
  <si>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</si>
  <si>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</si>
  <si>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</si>
  <si>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</si>
  <si>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</si>
  <si>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</si>
  <si>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</si>
  <si>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</si>
  <si>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</si>
  <si>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</si>
  <si>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</si>
  <si>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</si>
  <si>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</si>
  <si>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</si>
  <si>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</si>
  <si>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</si>
  <si>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</si>
  <si>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</si>
  <si>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</si>
  <si>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</si>
  <si>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</si>
  <si>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</si>
  <si>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</si>
  <si>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</si>
  <si>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</si>
  <si>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</si>
  <si>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</si>
  <si>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</si>
  <si>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</si>
  <si>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</si>
  <si>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</si>
  <si>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</si>
  <si>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</si>
  <si>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</si>
  <si>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</si>
  <si>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</si>
  <si>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</si>
  <si>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</si>
  <si>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</si>
  <si>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</si>
  <si>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</si>
  <si>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</si>
  <si>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</si>
  <si>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</si>
  <si>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</si>
  <si>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</si>
  <si>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</si>
  <si>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</si>
  <si>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</si>
  <si>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</si>
  <si>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</si>
  <si>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</si>
  <si>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</si>
  <si>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</si>
  <si>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</si>
  <si>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</si>
  <si>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</si>
  <si>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</si>
  <si>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</si>
  <si>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</si>
  <si>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</si>
  <si>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</si>
  <si>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</si>
  <si>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</si>
  <si>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</si>
  <si>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</si>
  <si>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</si>
  <si>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</si>
  <si>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</si>
  <si>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</si>
  <si>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</si>
  <si>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</si>
  <si>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</si>
  <si>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</si>
  <si>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</si>
  <si>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</si>
  <si>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</si>
  <si>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</si>
  <si>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</si>
  <si>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</si>
  <si>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</si>
  <si>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</si>
  <si>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</si>
  <si>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</si>
  <si>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</si>
  <si>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</si>
  <si>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</si>
  <si>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</si>
  <si>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</si>
  <si>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</si>
  <si>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</si>
  <si>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</si>
  <si>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</si>
  <si>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</si>
  <si>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</si>
  <si>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</si>
  <si>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</si>
  <si>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</si>
  <si>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</si>
  <si>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</si>
  <si>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</si>
  <si>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</si>
  <si>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</si>
  <si>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</si>
  <si>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</si>
  <si>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</si>
  <si>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</si>
  <si>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</si>
  <si>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</si>
  <si>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</si>
  <si>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</si>
  <si>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</si>
  <si>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</si>
  <si>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</si>
  <si>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</si>
  <si>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</si>
  <si>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</si>
  <si>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</si>
  <si>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</si>
  <si>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</si>
  <si>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</si>
  <si>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</si>
  <si>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</si>
  <si>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</si>
  <si>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</si>
  <si>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</si>
  <si>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</si>
  <si>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</si>
  <si>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</si>
  <si>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</si>
  <si>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</si>
  <si>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</si>
  <si>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</si>
  <si>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</si>
  <si>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</si>
  <si>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</si>
  <si>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</si>
  <si>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</si>
  <si>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</si>
  <si>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</si>
  <si>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</si>
  <si>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</si>
  <si>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</si>
  <si>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</si>
  <si>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</si>
  <si>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</si>
  <si>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</si>
  <si>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</si>
  <si>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</si>
  <si>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</si>
  <si>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</si>
  <si>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</si>
  <si>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</si>
  <si>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</si>
  <si>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</si>
  <si>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</si>
  <si>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</si>
  <si>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</si>
  <si>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</si>
  <si>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</si>
  <si>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</si>
  <si>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</si>
  <si>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</si>
  <si>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</si>
  <si>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</si>
  <si>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</si>
  <si>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</si>
  <si>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</si>
  <si>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</si>
  <si>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</si>
  <si>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</si>
  <si>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</si>
  <si>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</si>
  <si>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</si>
  <si>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</si>
  <si>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</si>
  <si>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</si>
  <si>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</si>
  <si>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</si>
  <si>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</si>
  <si>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</si>
  <si>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</si>
  <si>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</si>
  <si>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</si>
  <si>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</si>
  <si>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</si>
  <si>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</si>
  <si>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</si>
  <si>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</si>
  <si>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</si>
  <si>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</si>
  <si>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</si>
  <si>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</si>
  <si>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</si>
  <si>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</si>
  <si>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</si>
  <si>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</si>
  <si>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</si>
  <si>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</si>
  <si>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</si>
  <si>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</si>
  <si>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</si>
  <si>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</si>
  <si>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</si>
  <si>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</si>
  <si>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</si>
  <si>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</si>
  <si>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</si>
  <si>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</si>
  <si>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</si>
  <si>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</si>
  <si>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</si>
  <si>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</si>
  <si>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</si>
  <si>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</si>
  <si>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</si>
  <si>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</si>
  <si>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</si>
  <si>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</si>
  <si>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</si>
  <si>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</si>
  <si>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</si>
  <si>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</si>
  <si>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</si>
  <si>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</si>
  <si>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</si>
  <si>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</si>
  <si>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</si>
  <si>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</si>
  <si>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</si>
  <si>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</si>
  <si>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</si>
  <si>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</si>
  <si>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</si>
  <si>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</si>
  <si>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</si>
  <si>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</si>
  <si>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</si>
  <si>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</si>
  <si>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</si>
  <si>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</si>
  <si>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</si>
  <si>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</si>
  <si>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</si>
  <si>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</si>
  <si>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</si>
  <si>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</si>
  <si>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</si>
  <si>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</si>
  <si>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</si>
  <si>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</si>
  <si>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</si>
  <si>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</si>
  <si>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</si>
  <si>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</si>
  <si>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</si>
  <si>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</si>
  <si>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</si>
  <si>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</si>
  <si>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</si>
  <si>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</si>
  <si>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</si>
  <si>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</si>
  <si>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</si>
  <si>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</si>
  <si>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</si>
  <si>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</si>
  <si>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</si>
  <si>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</si>
  <si>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</si>
  <si>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</si>
  <si>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</si>
  <si>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</si>
  <si>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</si>
  <si>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</si>
  <si>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</si>
  <si>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</si>
  <si>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</si>
  <si>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</si>
  <si>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</si>
  <si>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</si>
  <si>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</si>
  <si>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</si>
  <si>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</si>
  <si>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</si>
  <si>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</si>
  <si>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</si>
  <si>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</si>
  <si>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</si>
  <si>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</si>
  <si>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</si>
  <si>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</si>
  <si>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</si>
  <si>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</si>
  <si>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</si>
  <si>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</si>
  <si>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</si>
  <si>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</si>
  <si>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</si>
  <si>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</si>
  <si>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</si>
  <si>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</si>
  <si>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</si>
  <si>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</si>
  <si>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</si>
  <si>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</si>
  <si>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</si>
  <si>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</si>
  <si>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</si>
  <si>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</si>
  <si>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</si>
  <si>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</si>
  <si>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</si>
  <si>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</si>
  <si>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</si>
  <si>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</si>
  <si>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</si>
  <si>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</si>
  <si>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</si>
  <si>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</si>
  <si>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</si>
  <si>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</si>
  <si>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</si>
  <si>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</si>
  <si>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</si>
  <si>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</si>
  <si>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</si>
  <si>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</si>
  <si>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</si>
  <si>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</si>
  <si>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</si>
  <si>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</si>
  <si>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</si>
  <si>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</si>
  <si>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</si>
  <si>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</si>
  <si>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</si>
  <si>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</si>
  <si>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</si>
  <si>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</si>
  <si>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</si>
  <si>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</si>
  <si>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</si>
  <si>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</si>
  <si>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</si>
  <si>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</si>
  <si>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</si>
  <si>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</si>
  <si>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</si>
  <si>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</si>
  <si>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</si>
  <si>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</si>
  <si>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</si>
  <si>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</si>
  <si>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</si>
  <si>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</si>
  <si>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</si>
  <si>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</si>
  <si>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</si>
  <si>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</si>
  <si>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</si>
  <si>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</si>
  <si>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</si>
  <si>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</si>
  <si>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</si>
  <si>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</si>
  <si>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</si>
  <si>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</si>
  <si>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</si>
  <si>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</si>
  <si>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</si>
  <si>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</si>
  <si>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</si>
  <si>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</si>
  <si>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</si>
  <si>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</si>
  <si>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</si>
  <si>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</si>
  <si>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</si>
  <si>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</si>
  <si>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</si>
  <si>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</si>
  <si>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</si>
  <si>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</si>
  <si>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</si>
  <si>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</si>
  <si>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</si>
  <si>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</si>
  <si>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</si>
  <si>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</si>
  <si>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</si>
  <si>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</si>
  <si>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</si>
  <si>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</si>
  <si>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</si>
  <si>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</si>
  <si>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</si>
  <si>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</si>
  <si>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</si>
  <si>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</si>
  <si>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</si>
  <si>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</si>
  <si>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</si>
  <si>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</si>
  <si>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</si>
  <si>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</si>
  <si>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</si>
  <si>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</si>
  <si>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</si>
  <si>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</si>
  <si>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</si>
  <si>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</si>
  <si>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</si>
  <si>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</si>
  <si>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</si>
  <si>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</si>
  <si>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</si>
  <si>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</si>
  <si>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</si>
  <si>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</si>
  <si>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</si>
  <si>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</si>
  <si>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</si>
  <si>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</si>
  <si>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</si>
  <si>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</si>
  <si>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</si>
  <si>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</si>
  <si>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</si>
  <si>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</si>
  <si>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</si>
  <si>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</si>
  <si>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</si>
  <si>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</si>
  <si>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</si>
  <si>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</si>
  <si>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</si>
  <si>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</si>
  <si>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</si>
  <si>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</si>
  <si>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</si>
  <si>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</si>
  <si>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</si>
  <si>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</si>
  <si>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</si>
  <si>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</si>
  <si>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</si>
  <si>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</si>
  <si>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</si>
  <si>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</si>
  <si>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</si>
  <si>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</si>
  <si>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</si>
  <si>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</si>
  <si>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</si>
  <si>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</si>
  <si>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</si>
  <si>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</si>
  <si>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</si>
  <si>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</si>
  <si>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</si>
  <si>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</si>
  <si>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</si>
  <si>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</si>
  <si>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</si>
  <si>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</si>
  <si>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</si>
  <si>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</si>
  <si>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</si>
  <si>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</si>
  <si>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</si>
  <si>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</si>
  <si>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</si>
  <si>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</si>
  <si>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</si>
  <si>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</si>
  <si>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</si>
  <si>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</si>
  <si>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</si>
  <si>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</si>
  <si>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</si>
  <si>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</si>
  <si>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</si>
  <si>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</si>
  <si>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</si>
  <si>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</si>
  <si>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</si>
  <si>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</si>
  <si>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</si>
  <si>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</si>
  <si>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</si>
  <si>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</si>
  <si>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</si>
  <si>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</si>
  <si>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</si>
  <si>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</si>
  <si>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</si>
  <si>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</si>
  <si>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</si>
  <si>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</si>
  <si>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</si>
  <si>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</si>
  <si>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</si>
  <si>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</si>
  <si>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</si>
  <si>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</si>
  <si>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</si>
  <si>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</si>
  <si>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</si>
  <si>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</si>
  <si>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</si>
  <si>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</si>
  <si>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</si>
  <si>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</si>
  <si>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</si>
  <si>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</si>
  <si>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</si>
  <si>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</si>
  <si>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</si>
  <si>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</si>
  <si>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</si>
  <si>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</si>
  <si>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</si>
  <si>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</si>
  <si>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</si>
  <si>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</si>
  <si>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</si>
  <si>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</si>
  <si>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</si>
  <si>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</si>
  <si>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</si>
  <si>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</si>
  <si>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</si>
  <si>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</si>
  <si>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</si>
  <si>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</si>
  <si>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</si>
  <si>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</si>
  <si>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</si>
  <si>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</si>
  <si>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</si>
  <si>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</si>
  <si>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</si>
  <si>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</si>
  <si>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</si>
  <si>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</si>
  <si>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</si>
  <si>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</si>
  <si>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</si>
  <si>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</si>
  <si>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</si>
  <si>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</si>
  <si>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</si>
  <si>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</si>
  <si>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</si>
  <si>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</si>
  <si>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</si>
  <si>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</si>
  <si>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</si>
  <si>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</si>
  <si>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</si>
  <si>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</si>
  <si>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</si>
  <si>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</si>
  <si>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</si>
  <si>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</si>
  <si>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</si>
  <si>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</si>
  <si>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</si>
  <si>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</si>
  <si>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</si>
  <si>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</si>
  <si>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</si>
  <si>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</si>
  <si>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</si>
  <si>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</si>
  <si>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</si>
  <si>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</si>
  <si>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</si>
  <si>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</si>
  <si>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</si>
  <si>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</si>
  <si>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</si>
  <si>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</si>
  <si>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</si>
  <si>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</si>
  <si>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</si>
  <si>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</si>
  <si>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</si>
  <si>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</si>
  <si>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</si>
  <si>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</si>
  <si>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</si>
  <si>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</si>
  <si>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</si>
  <si>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</si>
  <si>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</si>
  <si>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</si>
  <si>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</si>
  <si>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</si>
  <si>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</si>
  <si>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</si>
  <si>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</si>
  <si>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</si>
  <si>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</si>
  <si>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</si>
  <si>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</si>
  <si>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</si>
  <si>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</si>
  <si>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</si>
  <si>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</si>
  <si>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</si>
  <si>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</si>
  <si>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</si>
  <si>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</si>
  <si>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</si>
  <si>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</si>
  <si>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</si>
  <si>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</si>
  <si>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</si>
  <si>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</si>
  <si>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</si>
  <si>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</si>
  <si>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</si>
  <si>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</si>
  <si>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</si>
  <si>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</si>
  <si>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</si>
  <si>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</si>
  <si>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</si>
  <si>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</si>
  <si>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</si>
  <si>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</si>
  <si>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</si>
  <si>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</si>
  <si>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</si>
  <si>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</si>
  <si>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</si>
  <si>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</si>
  <si>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</si>
  <si>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</si>
  <si>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</si>
  <si>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</si>
  <si>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</si>
  <si>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</si>
  <si>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</si>
  <si>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</si>
  <si>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</si>
  <si>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</si>
  <si>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</si>
  <si>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</si>
  <si>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</si>
  <si>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</si>
  <si>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</si>
  <si>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</si>
  <si>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</si>
  <si>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</si>
  <si>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</si>
  <si>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</si>
  <si>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</si>
  <si>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</si>
  <si>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</si>
  <si>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</si>
  <si>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</si>
  <si>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</si>
  <si>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</si>
  <si>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</si>
  <si>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</si>
  <si>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</si>
  <si>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</si>
  <si>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</si>
  <si>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</si>
  <si>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</si>
  <si>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</si>
  <si>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</si>
  <si>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</si>
  <si>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</si>
  <si>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</si>
  <si>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</si>
  <si>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</si>
  <si>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</si>
  <si>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</si>
  <si>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</si>
  <si>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</si>
  <si>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</si>
  <si>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</si>
  <si>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</si>
  <si>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</si>
  <si>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</si>
  <si>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</si>
  <si>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</si>
  <si>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</si>
  <si>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</si>
  <si>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</si>
  <si>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</si>
  <si>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</si>
  <si>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</si>
  <si>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</si>
  <si>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</si>
  <si>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</si>
  <si>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</si>
  <si>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</si>
  <si>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</si>
  <si>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</si>
  <si>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</si>
  <si>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</si>
  <si>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</si>
  <si>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</si>
  <si>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</si>
  <si>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</si>
  <si>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</si>
  <si>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</si>
  <si>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</si>
  <si>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</si>
  <si>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</si>
  <si>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</si>
  <si>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</si>
  <si>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</si>
  <si>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</si>
  <si>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</si>
  <si>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</si>
  <si>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</si>
  <si>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</si>
  <si>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</si>
  <si>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</si>
  <si>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</si>
  <si>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</si>
  <si>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</si>
  <si>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</si>
  <si>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</si>
  <si>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</si>
  <si>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</si>
  <si>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</si>
  <si>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</si>
  <si>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</si>
  <si>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</si>
  <si>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</si>
  <si>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</si>
  <si>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</si>
  <si>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</si>
  <si>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</si>
  <si>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</si>
  <si>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</si>
  <si>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</si>
  <si>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</si>
  <si>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</si>
  <si>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</si>
  <si>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</si>
  <si>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</si>
  <si>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</si>
  <si>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</si>
  <si>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</si>
  <si>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</si>
  <si>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</si>
  <si>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</si>
  <si>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</si>
  <si>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</si>
  <si>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</si>
  <si>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</si>
  <si>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</si>
  <si>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</si>
  <si>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</si>
  <si>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</si>
  <si>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</si>
  <si>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</si>
  <si>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</si>
  <si>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</si>
  <si>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</si>
  <si>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</si>
  <si>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</si>
  <si>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</si>
  <si>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</si>
  <si>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</si>
  <si>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</si>
  <si>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</si>
  <si>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</si>
  <si>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</si>
  <si>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</si>
  <si>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</si>
  <si>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</si>
  <si>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</si>
  <si>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</si>
  <si>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</si>
  <si>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</si>
  <si>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</si>
  <si>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</si>
  <si>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</si>
  <si>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</si>
  <si>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</si>
  <si>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</si>
  <si>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</si>
  <si>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</si>
  <si>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</si>
  <si>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</si>
  <si>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</si>
  <si>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</si>
  <si>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</si>
  <si>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</si>
  <si>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</si>
  <si>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</si>
  <si>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</si>
  <si>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</si>
  <si>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</si>
  <si>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</si>
  <si>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</si>
  <si>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</si>
  <si>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</si>
  <si>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</si>
  <si>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</si>
  <si>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</si>
  <si>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</si>
  <si>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</si>
  <si>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</si>
  <si>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</si>
  <si>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</si>
  <si>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</si>
  <si>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</si>
  <si>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</si>
  <si>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</si>
  <si>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</si>
  <si>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</si>
  <si>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</si>
  <si>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</si>
  <si>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</si>
  <si>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</si>
  <si>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</si>
  <si>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</si>
  <si>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</si>
  <si>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</si>
  <si>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</si>
  <si>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</si>
  <si>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</si>
  <si>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</si>
  <si>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</si>
  <si>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</si>
  <si>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</si>
  <si>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</si>
  <si>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</si>
  <si>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</si>
  <si>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</si>
  <si>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</si>
  <si>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</si>
  <si>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</si>
  <si>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</si>
  <si>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</si>
  <si>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</si>
  <si>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</si>
  <si>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</si>
  <si>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</si>
  <si>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</si>
  <si>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</si>
  <si>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</si>
  <si>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</si>
  <si>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</si>
  <si>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</si>
  <si>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</si>
  <si>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</si>
  <si>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</si>
  <si>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</si>
  <si>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</si>
  <si>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</si>
  <si>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</si>
  <si>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</si>
  <si>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</si>
  <si>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</si>
  <si>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</si>
  <si>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</si>
  <si>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</si>
  <si>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</si>
  <si>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</si>
  <si>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</si>
  <si>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</si>
  <si>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</si>
  <si>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</si>
  <si>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</si>
  <si>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</si>
  <si>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</si>
  <si>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</si>
  <si>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</si>
  <si>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</si>
  <si>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</si>
  <si>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</si>
  <si>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</si>
  <si>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</si>
  <si>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</si>
  <si>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</si>
  <si>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</si>
  <si>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</si>
  <si>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</si>
  <si>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</si>
  <si>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</si>
  <si>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</si>
  <si>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</si>
  <si>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</si>
  <si>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</si>
  <si>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</si>
  <si>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</si>
  <si>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</si>
  <si>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</si>
  <si>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</si>
  <si>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</si>
  <si>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</si>
  <si>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</si>
  <si>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</si>
  <si>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</si>
  <si>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</si>
  <si>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</si>
  <si>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</si>
  <si>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</si>
  <si>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</si>
  <si>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</si>
  <si>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</si>
  <si>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</si>
  <si>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</si>
  <si>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</si>
  <si>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</si>
  <si>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</si>
  <si>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</si>
  <si>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</si>
  <si>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</si>
  <si>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</si>
  <si>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</si>
  <si>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</si>
  <si>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</si>
  <si>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</si>
  <si>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</si>
  <si>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</si>
  <si>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</si>
  <si>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</si>
  <si>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</si>
  <si>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</si>
  <si>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</si>
  <si>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</si>
  <si>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</si>
  <si>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</si>
  <si>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</si>
  <si>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</si>
  <si>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</si>
  <si>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</si>
  <si>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</si>
  <si>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</si>
  <si>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</si>
  <si>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</si>
  <si>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</si>
  <si>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</si>
  <si>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</si>
  <si>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</si>
  <si>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</si>
  <si>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</si>
  <si>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</si>
  <si>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</si>
  <si>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</si>
  <si>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</si>
  <si>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</si>
  <si>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</si>
  <si>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</si>
  <si>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</si>
  <si>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</si>
  <si>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</si>
  <si>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</si>
  <si>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</si>
  <si>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</si>
  <si>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</si>
  <si>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</si>
  <si>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</si>
  <si>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</si>
  <si>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</si>
  <si>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</si>
  <si>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</si>
  <si>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</si>
  <si>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</si>
  <si>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</si>
  <si>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</si>
  <si>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</si>
  <si>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</si>
  <si>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</si>
  <si>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</si>
  <si>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</si>
  <si>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</si>
  <si>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</si>
  <si>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</si>
  <si>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</si>
  <si>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</si>
  <si>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</si>
  <si>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</si>
  <si>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</si>
  <si>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</si>
  <si>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</si>
  <si>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</si>
  <si>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</si>
  <si>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</si>
  <si>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</si>
  <si>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</si>
  <si>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</si>
  <si>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</si>
  <si>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</si>
  <si>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</si>
  <si>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</si>
  <si>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</si>
  <si>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</si>
  <si>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</si>
  <si>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</si>
  <si>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</si>
  <si>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</si>
  <si>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</si>
  <si>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</si>
  <si>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</si>
  <si>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</si>
  <si>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</si>
  <si>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</si>
  <si>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</si>
  <si>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</si>
  <si>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</si>
  <si>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</si>
  <si>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</si>
  <si>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</si>
  <si>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</si>
  <si>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</si>
  <si>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</si>
  <si>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</si>
  <si>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</si>
  <si>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</si>
  <si>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</si>
  <si>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</si>
  <si>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</si>
  <si>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</si>
  <si>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</si>
  <si>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</si>
  <si>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</si>
  <si>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</si>
  <si>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</si>
  <si>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</si>
  <si>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</si>
  <si>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</si>
  <si>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</si>
  <si>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</si>
  <si>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</si>
  <si>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</si>
  <si>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</si>
  <si>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</si>
  <si>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</si>
  <si>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</si>
  <si>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</si>
  <si>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</si>
  <si>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</si>
  <si>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</si>
  <si>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</si>
  <si>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</si>
  <si>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</si>
  <si>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</si>
  <si>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</si>
  <si>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</si>
  <si>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</si>
  <si>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</si>
  <si>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</si>
  <si>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</si>
  <si>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</si>
  <si>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</si>
  <si>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</si>
  <si>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</si>
  <si>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</si>
  <si>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</si>
  <si>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</si>
  <si>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</si>
  <si>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</si>
  <si>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</si>
  <si>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</si>
  <si>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</si>
  <si>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</si>
  <si>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</si>
  <si>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</si>
  <si>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</si>
  <si>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</si>
  <si>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</si>
  <si>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</si>
  <si>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</si>
  <si>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</si>
  <si>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</si>
  <si>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</si>
  <si>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</si>
  <si>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</si>
  <si>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</si>
  <si>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</si>
  <si>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</si>
  <si>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</si>
  <si>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</si>
  <si>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</si>
  <si>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</si>
  <si>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</si>
  <si>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</si>
  <si>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</si>
  <si>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</si>
  <si>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</si>
  <si>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</si>
  <si>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</si>
  <si>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</si>
  <si>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</si>
  <si>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</si>
  <si>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</si>
  <si>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</si>
  <si>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</si>
  <si>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</si>
  <si>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</si>
  <si>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</si>
  <si>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</si>
  <si>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</si>
  <si>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</si>
  <si>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</si>
  <si>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</si>
  <si>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</si>
  <si>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</si>
  <si>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</si>
  <si>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</si>
  <si>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</si>
  <si>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</si>
  <si>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</si>
  <si>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</si>
  <si>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</si>
  <si>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</si>
  <si>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</si>
  <si>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</si>
  <si>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</si>
  <si>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</si>
  <si>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</si>
  <si>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</si>
  <si>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</si>
  <si>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</si>
  <si>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</si>
  <si>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</si>
  <si>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</si>
  <si>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</si>
  <si>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</si>
  <si>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</si>
  <si>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</si>
  <si>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</si>
  <si>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</si>
  <si>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</si>
  <si>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</si>
  <si>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</si>
  <si>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</si>
  <si>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</si>
  <si>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</si>
  <si>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</si>
  <si>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</si>
  <si>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</si>
  <si>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</si>
  <si>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</si>
  <si>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</si>
  <si>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</si>
  <si>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</si>
  <si>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</si>
  <si>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</si>
  <si>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</si>
  <si>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</si>
  <si>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</si>
  <si>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</si>
  <si>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</si>
  <si>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</si>
  <si>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</si>
  <si>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</si>
  <si>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</si>
  <si>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</si>
  <si>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</si>
  <si>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</si>
  <si>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</si>
  <si>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</si>
  <si>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</si>
  <si>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</si>
  <si>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</si>
  <si>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</si>
  <si>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</si>
  <si>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</si>
  <si>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</si>
  <si>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</si>
  <si>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</si>
  <si>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</si>
  <si>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</si>
  <si>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</si>
  <si>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</si>
  <si>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</si>
  <si>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</si>
  <si>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</si>
  <si>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</si>
  <si>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</si>
  <si>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</si>
  <si>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</si>
  <si>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</si>
  <si>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</si>
  <si>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</si>
  <si>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</si>
  <si>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</si>
  <si>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</si>
  <si>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</si>
  <si>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</si>
  <si>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</si>
  <si>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</si>
  <si>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</si>
  <si>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</si>
  <si>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</si>
  <si>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</si>
  <si>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</si>
  <si>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</si>
  <si>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</si>
  <si>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</si>
  <si>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</si>
  <si>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</si>
  <si>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</si>
  <si>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</si>
  <si>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</si>
  <si>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</si>
  <si>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</si>
  <si>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</si>
  <si>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</si>
  <si>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</si>
  <si>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</si>
  <si>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</si>
  <si>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</si>
  <si>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</si>
  <si>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</si>
  <si>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</si>
  <si>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</si>
  <si>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</si>
  <si>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</si>
  <si>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</si>
  <si>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</si>
  <si>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</si>
  <si>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</si>
  <si>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</si>
  <si>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</si>
  <si>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</si>
  <si>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</si>
  <si>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</si>
  <si>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</si>
  <si>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</si>
  <si>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</si>
  <si>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</si>
  <si>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</si>
  <si>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</si>
  <si>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</si>
  <si>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</si>
  <si>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</si>
  <si>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</si>
  <si>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</si>
  <si>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</si>
  <si>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</si>
  <si>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</si>
  <si>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</si>
  <si>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</si>
  <si>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</si>
  <si>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</si>
  <si>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</si>
  <si>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</si>
  <si>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</si>
  <si>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</si>
  <si>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</si>
  <si>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</si>
  <si>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</si>
  <si>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</si>
  <si>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</si>
  <si>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</si>
  <si>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</si>
  <si>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</si>
  <si>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</si>
  <si>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</si>
  <si>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</si>
  <si>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</si>
  <si>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</si>
  <si>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</si>
  <si>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</si>
  <si>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</si>
  <si>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</si>
  <si>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</si>
  <si>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</si>
  <si>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</si>
  <si>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</si>
  <si>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</si>
  <si>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</si>
  <si>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</si>
  <si>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</si>
  <si>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</si>
  <si>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</si>
  <si>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</si>
  <si>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</si>
  <si>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</si>
  <si>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</si>
  <si>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</si>
  <si>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</si>
  <si>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</si>
  <si>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</si>
  <si>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</si>
  <si>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</si>
  <si>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</si>
  <si>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</si>
  <si>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</si>
  <si>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</si>
  <si>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</si>
  <si>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</si>
  <si>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</si>
  <si>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</si>
  <si>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</si>
  <si>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</si>
  <si>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</si>
  <si>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</si>
  <si>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</si>
  <si>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</si>
  <si>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</si>
  <si>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</si>
  <si>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</si>
  <si>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</si>
  <si>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</si>
  <si>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</si>
  <si>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</si>
  <si>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</si>
  <si>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</si>
  <si>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</si>
  <si>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</si>
  <si>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</si>
  <si>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</si>
  <si>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</si>
  <si>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</si>
  <si>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</si>
  <si>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</si>
  <si>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</si>
  <si>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</si>
  <si>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</si>
  <si>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</si>
  <si>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</si>
  <si>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</si>
  <si>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</si>
  <si>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</si>
  <si>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</si>
  <si>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</si>
  <si>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</si>
  <si>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</si>
  <si>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</si>
  <si>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</si>
  <si>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</si>
  <si>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</si>
  <si>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</si>
  <si>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</si>
  <si>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</si>
  <si>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</si>
  <si>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</si>
  <si>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</si>
  <si>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</si>
  <si>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</si>
  <si>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</si>
  <si>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</si>
  <si>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</si>
  <si>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</si>
  <si>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</si>
  <si>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</si>
  <si>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</si>
  <si>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</si>
  <si>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</si>
  <si>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</si>
  <si>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</si>
  <si>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</si>
  <si>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</si>
  <si>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</si>
  <si>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</si>
  <si>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</si>
  <si>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</si>
  <si>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</si>
  <si>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</si>
  <si>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</si>
  <si>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</si>
  <si>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</si>
  <si>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</si>
  <si>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</si>
  <si>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</si>
  <si>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</si>
  <si>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</si>
  <si>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</si>
  <si>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</si>
  <si>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</si>
  <si>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</si>
  <si>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</si>
  <si>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</si>
  <si>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</si>
  <si>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</si>
  <si>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</si>
  <si>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</si>
  <si>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</si>
  <si>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</si>
  <si>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</si>
  <si>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</si>
  <si>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</si>
  <si>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</si>
  <si>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</si>
  <si>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</si>
  <si>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</si>
  <si>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</si>
  <si>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</si>
  <si>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</si>
  <si>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</si>
  <si>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</si>
  <si>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</si>
  <si>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</si>
  <si>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</si>
  <si>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</si>
  <si>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</si>
  <si>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</si>
  <si>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</si>
  <si>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</si>
  <si>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</si>
  <si>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</si>
  <si>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</si>
  <si>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</si>
  <si>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</si>
  <si>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</si>
  <si>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</si>
  <si>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</si>
  <si>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</si>
  <si>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</si>
  <si>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</si>
  <si>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</si>
  <si>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</si>
  <si>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</si>
  <si>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</si>
  <si>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</si>
  <si>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</si>
  <si>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</si>
  <si>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</si>
  <si>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</si>
  <si>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</si>
  <si>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</si>
  <si>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</si>
  <si>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</si>
  <si>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</si>
  <si>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</si>
  <si>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</si>
  <si>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</si>
  <si>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</si>
  <si>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</si>
  <si>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</si>
  <si>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</si>
  <si>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</si>
  <si>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</si>
  <si>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</si>
  <si>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</si>
  <si>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</si>
  <si>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</si>
  <si>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</si>
  <si>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</si>
  <si>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</si>
  <si>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</si>
  <si>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</si>
  <si>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</si>
  <si>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</si>
  <si>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</si>
  <si>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</si>
  <si>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</si>
  <si>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</si>
  <si>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</si>
  <si>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</si>
  <si>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</si>
  <si>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</si>
  <si>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</si>
  <si>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</si>
  <si>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</si>
  <si>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</si>
  <si>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</si>
  <si>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</si>
  <si>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</si>
  <si>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</si>
  <si>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</si>
  <si>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</si>
  <si>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</si>
  <si>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</si>
  <si>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</si>
  <si>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</si>
  <si>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</si>
  <si>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</si>
  <si>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</si>
  <si>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</si>
  <si>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</si>
  <si>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</si>
  <si>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</si>
  <si>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</si>
  <si>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</si>
  <si>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</si>
  <si>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</si>
  <si>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</si>
  <si>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</si>
  <si>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</si>
  <si>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</si>
  <si>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</si>
  <si>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</si>
  <si>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</si>
  <si>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</si>
  <si>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</si>
  <si>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</si>
  <si>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</si>
  <si>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</si>
  <si>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</si>
  <si>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</si>
  <si>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</si>
  <si>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</si>
  <si>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</si>
  <si>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</si>
  <si>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</si>
  <si>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</si>
  <si>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</si>
  <si>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</si>
  <si>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</si>
  <si>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</si>
  <si>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</si>
  <si>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</si>
  <si>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</si>
  <si>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</si>
  <si>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</si>
  <si>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</si>
  <si>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</si>
  <si>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</si>
  <si>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</si>
  <si>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</si>
  <si>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</si>
  <si>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</si>
  <si>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</si>
  <si>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</si>
  <si>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</si>
  <si>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</si>
  <si>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</si>
  <si>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</si>
  <si>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</si>
  <si>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</si>
  <si>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</si>
  <si>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</si>
  <si>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</si>
  <si>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</si>
  <si>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</si>
  <si>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</si>
  <si>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</si>
  <si>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</si>
  <si>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</si>
  <si>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</si>
  <si>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</si>
  <si>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</si>
  <si>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</si>
  <si>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</si>
  <si>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</si>
  <si>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</si>
  <si>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</si>
  <si>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</si>
  <si>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</si>
  <si>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</si>
  <si>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</si>
  <si>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</si>
  <si>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</si>
  <si>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</si>
  <si>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</si>
  <si>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</si>
  <si>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</si>
  <si>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</si>
  <si>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</si>
  <si>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</si>
  <si>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</si>
  <si>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</si>
  <si>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</si>
  <si>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</si>
  <si>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</si>
  <si>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</si>
  <si>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</si>
  <si>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</si>
  <si>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</si>
  <si>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</si>
  <si>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</si>
  <si>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</si>
  <si>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</si>
  <si>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</si>
  <si>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</si>
  <si>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</si>
  <si>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</si>
  <si>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</si>
  <si>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</si>
  <si>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</si>
  <si>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</si>
  <si>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</si>
  <si>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</si>
  <si>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</si>
  <si>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</si>
  <si>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</si>
  <si>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</si>
  <si>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</si>
  <si>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</si>
  <si>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</si>
  <si>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</si>
  <si>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</si>
  <si>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</si>
  <si>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</si>
  <si>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</si>
  <si>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</si>
  <si>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</si>
  <si>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</si>
  <si>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</si>
  <si>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</si>
  <si>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</si>
  <si>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</si>
  <si>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</si>
  <si>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</si>
  <si>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</si>
  <si>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</si>
  <si>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</si>
  <si>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</si>
  <si>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</si>
  <si>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</si>
  <si>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</si>
  <si>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</si>
  <si>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</si>
  <si>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</si>
  <si>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</si>
  <si>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</si>
  <si>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</si>
  <si>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</si>
  <si>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</si>
  <si>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</si>
  <si>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</si>
  <si>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</si>
  <si>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</si>
  <si>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</si>
  <si>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</si>
  <si>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</si>
  <si>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</si>
  <si>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</si>
  <si>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</si>
  <si>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</si>
  <si>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</si>
  <si>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</si>
  <si>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</si>
  <si>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</si>
  <si>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</si>
  <si>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</si>
  <si>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</si>
  <si>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</si>
  <si>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</si>
  <si>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</si>
  <si>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</si>
  <si>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</si>
  <si>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</si>
  <si>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</si>
  <si>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</si>
  <si>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</si>
  <si>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</si>
  <si>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</si>
  <si>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</si>
  <si>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</si>
  <si>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</si>
  <si>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</si>
  <si>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</si>
  <si>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</si>
  <si>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</si>
  <si>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</si>
  <si>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</si>
  <si>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</si>
  <si>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</si>
  <si>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</si>
  <si>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</si>
  <si>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</si>
  <si>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</si>
  <si>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</si>
  <si>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</si>
  <si>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</si>
  <si>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</si>
  <si>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</si>
  <si>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</si>
  <si>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</si>
  <si>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</si>
  <si>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</si>
  <si>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</si>
  <si>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</si>
  <si>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</si>
  <si>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</si>
  <si>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</si>
  <si>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</si>
  <si>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</si>
  <si>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</si>
  <si>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</si>
  <si>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</si>
  <si>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</si>
  <si>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</si>
  <si>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</si>
  <si>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</si>
  <si>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</si>
  <si>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</si>
  <si>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</si>
  <si>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</si>
  <si>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</si>
  <si>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</si>
  <si>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</si>
  <si>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</si>
  <si>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</si>
  <si>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</si>
  <si>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</si>
  <si>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</si>
  <si>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</si>
  <si>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</si>
  <si>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</si>
  <si>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</si>
  <si>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</si>
  <si>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</si>
  <si>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</si>
  <si>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</si>
  <si>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</si>
  <si>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</si>
  <si>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</si>
  <si>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</si>
  <si>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</si>
  <si>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</si>
  <si>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</si>
  <si>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</si>
  <si>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</si>
  <si>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</si>
  <si>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</si>
  <si>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</si>
  <si>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</si>
  <si>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</si>
  <si>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</si>
  <si>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</si>
  <si>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</si>
  <si>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</si>
  <si>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</si>
  <si>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</si>
  <si>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</si>
  <si>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</si>
  <si>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</si>
  <si>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</si>
  <si>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</si>
  <si>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</si>
  <si>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</si>
  <si>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</si>
  <si>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</si>
  <si>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</si>
  <si>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</si>
  <si>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</si>
  <si>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</si>
  <si>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</si>
  <si>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</si>
  <si>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</si>
  <si>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</si>
  <si>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</si>
  <si>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</si>
  <si>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</si>
  <si>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</si>
  <si>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</si>
  <si>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</si>
  <si>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</si>
  <si>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</si>
  <si>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</si>
  <si>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</si>
  <si>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</si>
  <si>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</si>
  <si>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</si>
  <si>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</si>
  <si>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</si>
  <si>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</si>
  <si>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</si>
  <si>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</si>
  <si>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</si>
  <si>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</si>
  <si>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</si>
  <si>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</si>
  <si>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</si>
  <si>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</si>
  <si>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</si>
  <si>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</si>
  <si>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</si>
  <si>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</si>
  <si>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</si>
  <si>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</si>
  <si>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</si>
  <si>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</si>
  <si>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</si>
  <si>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</si>
  <si>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</si>
  <si>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</si>
  <si>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</si>
  <si>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</si>
  <si>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</si>
  <si>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</si>
  <si>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</si>
  <si>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</si>
  <si>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</si>
  <si>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</si>
  <si>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</si>
  <si>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</si>
  <si>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</si>
  <si>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</si>
  <si>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</si>
  <si>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</si>
  <si>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</si>
  <si>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</si>
  <si>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</si>
  <si>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</si>
  <si>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</si>
  <si>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</si>
  <si>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</si>
  <si>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</si>
  <si>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</si>
  <si>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</si>
  <si>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</si>
  <si>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</si>
  <si>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</si>
  <si>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</si>
  <si>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</si>
  <si>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</si>
  <si>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</si>
  <si>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</si>
  <si>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</si>
  <si>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</si>
  <si>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</si>
  <si>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</si>
  <si>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</si>
  <si>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</si>
  <si>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</si>
  <si>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</si>
  <si>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</si>
  <si>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</si>
  <si>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</si>
  <si>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</si>
  <si>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</si>
  <si>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</si>
  <si>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</si>
  <si>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</si>
  <si>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</si>
  <si>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</si>
  <si>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</si>
  <si>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</si>
  <si>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</si>
  <si>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</si>
  <si>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</si>
  <si>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</si>
  <si>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</si>
  <si>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</si>
  <si>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</si>
  <si>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</si>
  <si>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</si>
  <si>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</si>
  <si>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</si>
  <si>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</si>
  <si>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</si>
  <si>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</si>
  <si>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</si>
  <si>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</si>
  <si>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</si>
  <si>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</si>
  <si>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</si>
  <si>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</si>
  <si>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</si>
  <si>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</si>
  <si>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</si>
  <si>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</si>
  <si>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</si>
  <si>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</si>
  <si>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</si>
  <si>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</si>
  <si>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</si>
  <si>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</si>
  <si>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</si>
  <si>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</si>
  <si>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</si>
  <si>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</si>
  <si>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</si>
  <si>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</si>
  <si>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</si>
  <si>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</si>
  <si>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</si>
  <si>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</si>
  <si>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</si>
  <si>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</si>
  <si>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</si>
  <si>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</si>
  <si>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</si>
  <si>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</si>
  <si>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</si>
  <si>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</si>
  <si>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</si>
  <si>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</si>
  <si>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</si>
  <si>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</si>
  <si>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</si>
  <si>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</si>
  <si>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</si>
  <si>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</si>
  <si>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</si>
  <si>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</si>
  <si>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</si>
  <si>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</si>
  <si>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</si>
  <si>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</si>
  <si>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</si>
  <si>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</si>
  <si>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</si>
  <si>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</si>
  <si>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</si>
  <si>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</si>
  <si>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</si>
  <si>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</si>
  <si>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</si>
  <si>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</si>
  <si>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</si>
  <si>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</si>
  <si>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</si>
  <si>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</si>
  <si>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</si>
  <si>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</si>
  <si>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</si>
  <si>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</si>
  <si>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</si>
  <si>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</si>
  <si>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</si>
  <si>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</si>
  <si>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</si>
  <si>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</si>
  <si>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</si>
  <si>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</si>
  <si>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</si>
  <si>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</si>
  <si>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</si>
  <si>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</si>
  <si>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</si>
  <si>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</si>
  <si>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</si>
  <si>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</si>
  <si>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</si>
  <si>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</si>
  <si>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</si>
  <si>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</si>
  <si>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</si>
  <si>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</si>
  <si>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</si>
  <si>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</si>
  <si>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</si>
  <si>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</si>
  <si>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</si>
  <si>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</si>
  <si>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</si>
  <si>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</si>
  <si>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</si>
  <si>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</si>
  <si>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</si>
  <si>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</si>
  <si>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</si>
  <si>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</si>
  <si>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</si>
  <si>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</si>
  <si>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</si>
  <si>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</si>
  <si>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</si>
  <si>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</si>
  <si>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</si>
  <si>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</si>
  <si>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</si>
  <si>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</si>
  <si>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</si>
  <si>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</si>
  <si>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</si>
  <si>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</si>
  <si>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</si>
  <si>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</si>
  <si>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</si>
  <si>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</si>
  <si>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</si>
  <si>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</si>
  <si>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</si>
  <si>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</si>
  <si>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</si>
  <si>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</si>
  <si>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</si>
  <si>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</si>
  <si>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</si>
  <si>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</si>
  <si>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</si>
  <si>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</si>
  <si>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</si>
  <si>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</si>
  <si>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</si>
  <si>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</si>
  <si>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</si>
  <si>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</si>
  <si>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</si>
  <si>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</si>
  <si>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</si>
  <si>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</si>
  <si>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</si>
  <si>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</si>
  <si>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</si>
  <si>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</si>
  <si>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</si>
  <si>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</si>
  <si>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</si>
  <si>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</si>
  <si>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</si>
  <si>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</si>
  <si>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</si>
  <si>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</si>
  <si>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</si>
  <si>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</si>
  <si>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</si>
  <si>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</si>
  <si>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</si>
  <si>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</si>
  <si>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</si>
  <si>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</si>
  <si>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</si>
  <si>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</si>
  <si>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</si>
  <si>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</si>
  <si>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</si>
  <si>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</si>
  <si>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</si>
  <si>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</si>
  <si>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</si>
  <si>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</si>
  <si>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</si>
  <si>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</si>
  <si>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</si>
  <si>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</si>
  <si>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</si>
  <si>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</si>
  <si>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</si>
  <si>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</si>
  <si>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</si>
  <si>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</si>
  <si>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</si>
  <si>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</si>
  <si>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</si>
  <si>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</si>
  <si>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</si>
  <si>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</si>
  <si>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</si>
  <si>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</si>
  <si>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</si>
  <si>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</si>
  <si>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</si>
  <si>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</si>
  <si>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</si>
  <si>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</si>
  <si>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</si>
  <si>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</si>
  <si>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</si>
  <si>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</si>
  <si>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</si>
  <si>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</si>
  <si>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</si>
  <si>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</si>
  <si>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</si>
  <si>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</si>
  <si>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</si>
  <si>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</si>
  <si>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</si>
  <si>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</si>
  <si>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</si>
  <si>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</si>
  <si>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</si>
  <si>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</si>
  <si>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</si>
  <si>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</si>
  <si>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</si>
  <si>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</si>
  <si>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</si>
  <si>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</si>
  <si>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</si>
  <si>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</si>
  <si>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</si>
  <si>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</si>
  <si>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</si>
  <si>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</si>
  <si>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</si>
  <si>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</si>
  <si>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</si>
  <si>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</si>
  <si>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</si>
  <si>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</si>
  <si>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</si>
  <si>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</si>
  <si>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</si>
  <si>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</si>
  <si>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</si>
  <si>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</si>
  <si>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</si>
  <si>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</si>
  <si>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</si>
  <si>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</si>
  <si>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</si>
  <si>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</si>
  <si>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</si>
  <si>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</si>
  <si>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</si>
  <si>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</si>
  <si>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</si>
  <si>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</si>
  <si>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</si>
  <si>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</si>
  <si>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</si>
  <si>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</si>
  <si>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</si>
  <si>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</si>
  <si>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</si>
  <si>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</si>
  <si>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</si>
  <si>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</si>
  <si>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</si>
  <si>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</si>
  <si>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</si>
  <si>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</si>
  <si>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</si>
  <si>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</si>
  <si>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</si>
  <si>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</si>
  <si>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</si>
  <si>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</si>
  <si>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</si>
  <si>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</si>
  <si>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</si>
  <si>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</si>
  <si>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</si>
  <si>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</si>
  <si>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</si>
  <si>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</si>
  <si>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</si>
  <si>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</si>
  <si>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</si>
  <si>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</si>
  <si>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</si>
  <si>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</si>
  <si>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</si>
  <si>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</si>
  <si>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</si>
  <si>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</si>
  <si>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</si>
  <si>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</si>
  <si>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</si>
  <si>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</si>
  <si>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</si>
  <si>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</si>
  <si>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</si>
  <si>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</si>
  <si>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</si>
  <si>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</si>
  <si>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</si>
  <si>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</si>
  <si>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</si>
  <si>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</si>
  <si>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</si>
  <si>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</si>
  <si>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</si>
  <si>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</si>
  <si>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</si>
  <si>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</si>
  <si>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</si>
  <si>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</si>
  <si>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</si>
  <si>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</si>
  <si>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</si>
  <si>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</si>
  <si>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</si>
  <si>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</si>
  <si>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</si>
  <si>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</si>
  <si>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</si>
  <si>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</si>
  <si>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</si>
  <si>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</si>
  <si>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</si>
  <si>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</si>
  <si>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</si>
  <si>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</si>
  <si>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</si>
  <si>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</si>
  <si>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</si>
  <si>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</si>
  <si>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</si>
  <si>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</si>
  <si>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</si>
  <si>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</si>
  <si>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</si>
  <si>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</si>
  <si>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</si>
  <si>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</si>
  <si>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</si>
  <si>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</si>
  <si>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</si>
  <si>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</si>
  <si>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</si>
  <si>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</si>
  <si>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</si>
  <si>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</si>
  <si>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</si>
  <si>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</si>
  <si>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</si>
  <si>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</si>
  <si>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</si>
  <si>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</si>
  <si>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</si>
  <si>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</si>
  <si>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</si>
  <si>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</si>
  <si>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</si>
  <si>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</si>
  <si>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</si>
  <si>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</si>
  <si>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</si>
  <si>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</si>
  <si>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</si>
  <si>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</si>
  <si>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</si>
  <si>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</si>
  <si>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</si>
  <si>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</si>
  <si>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</si>
  <si>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</si>
  <si>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</si>
  <si>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</si>
  <si>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</si>
  <si>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</si>
  <si>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</si>
  <si>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</si>
  <si>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</si>
  <si>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</si>
  <si>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</si>
  <si>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</si>
  <si>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</si>
  <si>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</si>
  <si>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</si>
  <si>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</si>
  <si>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</si>
  <si>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</si>
  <si>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</si>
  <si>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</si>
  <si>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</si>
  <si>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</si>
  <si>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</si>
  <si>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</si>
  <si>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</si>
  <si>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</si>
  <si>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</si>
  <si>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</si>
  <si>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</si>
  <si>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</si>
  <si>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</si>
  <si>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</si>
  <si>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</si>
  <si>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</si>
  <si>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</si>
  <si>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</si>
  <si>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</si>
  <si>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</si>
  <si>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</si>
  <si>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</si>
  <si>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</si>
  <si>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</si>
  <si>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</si>
  <si>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</si>
  <si>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</si>
  <si>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</si>
  <si>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</si>
  <si>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</si>
  <si>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</si>
  <si>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</si>
  <si>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</si>
  <si>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</si>
  <si>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</si>
  <si>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</si>
  <si>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</si>
  <si>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</si>
  <si>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</si>
  <si>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</si>
  <si>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</si>
  <si>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</si>
  <si>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</si>
  <si>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</si>
  <si>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</si>
  <si>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</si>
  <si>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</si>
  <si>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</si>
  <si>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</si>
  <si>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</si>
  <si>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</si>
  <si>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</si>
  <si>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</si>
  <si>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</si>
  <si>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</si>
  <si>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</si>
  <si>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</si>
  <si>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</si>
  <si>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</si>
  <si>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</si>
  <si>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</si>
  <si>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</si>
  <si>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</si>
  <si>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</si>
  <si>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</si>
  <si>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</si>
  <si>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</si>
  <si>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</si>
  <si>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</si>
  <si>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</si>
  <si>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</si>
  <si>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</si>
  <si>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</si>
  <si>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</si>
  <si>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</si>
  <si>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</si>
  <si>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</si>
  <si>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</si>
  <si>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</si>
  <si>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</si>
  <si>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</si>
  <si>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</si>
  <si>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</si>
  <si>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</si>
  <si>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</si>
  <si>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</si>
  <si>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</si>
  <si>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</si>
  <si>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</si>
  <si>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</si>
  <si>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</si>
  <si>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</si>
  <si>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</si>
  <si>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</si>
  <si>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</si>
  <si>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</si>
  <si>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</si>
  <si>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</si>
  <si>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</si>
  <si>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</si>
  <si>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</si>
  <si>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</si>
  <si>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</si>
  <si>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</si>
  <si>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</si>
  <si>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</si>
  <si>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</si>
  <si>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</si>
  <si>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</si>
  <si>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</si>
  <si>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</si>
  <si>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</si>
  <si>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</si>
  <si>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</si>
  <si>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</si>
  <si>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</si>
  <si>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</si>
  <si>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</si>
  <si>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</si>
  <si>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</si>
  <si>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</si>
  <si>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</si>
  <si>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</si>
  <si>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</si>
  <si>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</si>
  <si>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</si>
  <si>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</si>
  <si>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</si>
  <si>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</si>
  <si>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</si>
  <si>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</si>
  <si>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</si>
  <si>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</si>
  <si>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</si>
  <si>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</si>
  <si>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</si>
  <si>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</si>
  <si>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</si>
  <si>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</si>
  <si>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</si>
  <si>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</si>
  <si>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</si>
  <si>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</si>
  <si>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</si>
  <si>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</si>
  <si>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</si>
  <si>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</si>
  <si>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</si>
  <si>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</si>
  <si>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</si>
  <si>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</si>
  <si>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</si>
  <si>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</si>
  <si>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</si>
  <si>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</si>
  <si>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</si>
  <si>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</si>
  <si>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</si>
  <si>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</si>
  <si>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</si>
  <si>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</si>
  <si>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</si>
  <si>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</si>
  <si>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</si>
  <si>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</si>
  <si>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</si>
  <si>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</si>
  <si>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</si>
  <si>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</si>
  <si>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</si>
  <si>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</si>
  <si>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</si>
  <si>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</si>
  <si>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</si>
  <si>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</si>
  <si>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</si>
  <si>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</si>
  <si>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</si>
  <si>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</si>
  <si>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</si>
  <si>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</si>
  <si>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</si>
  <si>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</si>
  <si>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</si>
  <si>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</si>
  <si>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</si>
  <si>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</si>
  <si>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</si>
  <si>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</si>
  <si>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</si>
  <si>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</si>
  <si>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</si>
  <si>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</si>
  <si>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</si>
  <si>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</si>
  <si>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</si>
  <si>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</si>
  <si>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</si>
  <si>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</si>
  <si>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</si>
  <si>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</si>
  <si>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</si>
  <si>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</si>
  <si>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</si>
  <si>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</si>
  <si>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</si>
  <si>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</si>
  <si>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</si>
  <si>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</si>
  <si>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</si>
  <si>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</si>
  <si>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</si>
  <si>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</si>
  <si>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</si>
  <si>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</si>
  <si>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</si>
  <si>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</si>
  <si>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</si>
  <si>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</si>
  <si>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</si>
  <si>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</si>
  <si>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</si>
  <si>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</si>
  <si>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</si>
  <si>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</si>
  <si>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</si>
  <si>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</si>
  <si>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</si>
  <si>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</si>
  <si>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</si>
  <si>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</si>
  <si>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</si>
  <si>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</si>
  <si>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</si>
  <si>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</si>
  <si>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</si>
  <si>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</si>
  <si>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</si>
  <si>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</si>
  <si>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</si>
  <si>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</si>
  <si>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</si>
  <si>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</si>
  <si>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</si>
  <si>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</si>
  <si>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</si>
  <si>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</si>
  <si>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</si>
  <si>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</si>
  <si>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</si>
  <si>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</si>
  <si>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</si>
  <si>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</si>
  <si>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</si>
  <si>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</si>
  <si>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</si>
  <si>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</si>
  <si>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</si>
  <si>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</si>
  <si>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</si>
  <si>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</si>
  <si>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</si>
  <si>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</si>
  <si>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</si>
  <si>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</si>
  <si>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</si>
  <si>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</si>
  <si>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</si>
  <si>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</si>
  <si>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</si>
  <si>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</si>
  <si>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</si>
  <si>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</si>
  <si>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</si>
  <si>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</si>
  <si>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</si>
  <si>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</si>
  <si>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</si>
  <si>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</si>
  <si>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</si>
  <si>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</si>
  <si>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</si>
  <si>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</si>
  <si>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</si>
  <si>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</si>
  <si>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</si>
  <si>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</si>
  <si>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</si>
  <si>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</si>
  <si>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</si>
  <si>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</si>
  <si>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</si>
  <si>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</si>
  <si>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</si>
  <si>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</si>
  <si>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</si>
  <si>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</si>
  <si>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</si>
  <si>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</si>
  <si>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</si>
  <si>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</si>
  <si>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</si>
  <si>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</si>
  <si>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</si>
  <si>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</si>
  <si>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</si>
  <si>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</si>
  <si>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</si>
  <si>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</si>
  <si>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</si>
  <si>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</si>
  <si>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</si>
  <si>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</si>
  <si>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</si>
  <si>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</si>
  <si>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</si>
  <si>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</si>
  <si>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</si>
  <si>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</si>
  <si>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</si>
  <si>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</si>
  <si>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</si>
  <si>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</si>
  <si>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</si>
  <si>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</si>
  <si>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</si>
  <si>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</si>
  <si>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</si>
  <si>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</si>
  <si>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</si>
  <si>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</si>
  <si>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</si>
  <si>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</si>
  <si>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</si>
  <si>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</si>
  <si>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</si>
  <si>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</si>
  <si>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</si>
  <si>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</si>
  <si>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</si>
  <si>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</si>
  <si>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</si>
  <si>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</si>
  <si>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</si>
  <si>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</si>
  <si>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</si>
  <si>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</si>
  <si>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</si>
  <si>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</si>
  <si>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</si>
  <si>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</si>
  <si>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</si>
  <si>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</si>
  <si>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</si>
  <si>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</si>
  <si>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</si>
  <si>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</si>
  <si>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</si>
  <si>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</si>
  <si>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</si>
  <si>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</si>
  <si>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</si>
  <si>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</si>
  <si>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</si>
  <si>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</si>
  <si>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</si>
  <si>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</si>
  <si>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</si>
  <si>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</si>
  <si>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</si>
  <si>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</si>
  <si>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</si>
  <si>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</si>
  <si>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</si>
  <si>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</si>
  <si>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</si>
  <si>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</si>
  <si>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</si>
  <si>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</si>
  <si>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</si>
  <si>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</si>
  <si>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</si>
  <si>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</si>
  <si>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</si>
  <si>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</si>
  <si>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</si>
  <si>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</si>
  <si>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</si>
  <si>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</si>
  <si>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</si>
  <si>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</si>
  <si>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</si>
  <si>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</si>
  <si>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</si>
  <si>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</si>
  <si>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</si>
  <si>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</si>
  <si>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</si>
  <si>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</si>
  <si>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</si>
  <si>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</si>
  <si>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</si>
  <si>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</si>
  <si>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</si>
  <si>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</si>
  <si>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</si>
  <si>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</si>
  <si>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</si>
  <si>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</si>
  <si>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</si>
  <si>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</si>
  <si>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</si>
  <si>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</si>
  <si>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</si>
  <si>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</si>
  <si>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</si>
  <si>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</si>
  <si>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</si>
  <si>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</si>
  <si>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</si>
  <si>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</si>
  <si>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</si>
  <si>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</si>
  <si>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</si>
  <si>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</si>
  <si>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</si>
  <si>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</si>
  <si>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</si>
  <si>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</si>
  <si>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</si>
  <si>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</si>
  <si>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</si>
  <si>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</si>
  <si>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</si>
  <si>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</si>
  <si>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</si>
  <si>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</si>
  <si>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</si>
  <si>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</si>
  <si>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</si>
  <si>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</si>
  <si>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</si>
  <si>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</si>
  <si>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</si>
  <si>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</si>
  <si>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</si>
  <si>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</si>
  <si>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</si>
  <si>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</si>
  <si>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</si>
  <si>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</si>
  <si>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</si>
  <si>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</si>
  <si>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</si>
  <si>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</si>
  <si>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</si>
  <si>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</si>
  <si>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</si>
  <si>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</si>
  <si>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</si>
  <si>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</si>
  <si>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</si>
  <si>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</si>
  <si>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</si>
  <si>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</si>
  <si>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</si>
  <si>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</si>
  <si>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</si>
  <si>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</si>
  <si>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</si>
  <si>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</si>
  <si>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</si>
  <si>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</si>
  <si>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</si>
  <si>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</si>
  <si>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</si>
  <si>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</si>
  <si>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</si>
  <si>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</si>
  <si>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</si>
  <si>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</si>
  <si>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</si>
  <si>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</si>
  <si>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</si>
  <si>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</si>
  <si>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</si>
  <si>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</si>
  <si>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</si>
  <si>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</si>
  <si>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</si>
  <si>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</si>
  <si>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</si>
  <si>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</si>
  <si>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</si>
  <si>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</si>
  <si>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</si>
  <si>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</si>
  <si>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</si>
  <si>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</si>
  <si>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</si>
  <si>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</si>
  <si>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</si>
  <si>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</si>
  <si>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</si>
  <si>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</si>
  <si>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</si>
  <si>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</si>
  <si>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</si>
  <si>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</si>
  <si>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</si>
  <si>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</si>
  <si>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</si>
  <si>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</si>
  <si>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</si>
  <si>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</si>
  <si>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</si>
  <si>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</si>
  <si>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</si>
  <si>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</si>
  <si>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</si>
  <si>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</si>
  <si>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</si>
  <si>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</si>
  <si>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</si>
  <si>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</si>
  <si>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</si>
  <si>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</si>
  <si>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</si>
  <si>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</si>
  <si>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</si>
  <si>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</si>
  <si>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</si>
  <si>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</si>
  <si>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</si>
  <si>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</si>
  <si>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</si>
  <si>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</si>
  <si>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</si>
  <si>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</si>
  <si>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</si>
  <si>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</si>
  <si>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</si>
  <si>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</si>
  <si>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</si>
  <si>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</si>
  <si>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</si>
  <si>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</si>
  <si>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</si>
  <si>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</si>
  <si>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</si>
  <si>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</si>
  <si>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</si>
  <si>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</si>
  <si>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</si>
  <si>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</si>
  <si>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</si>
  <si>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</si>
  <si>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</si>
  <si>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</si>
  <si>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</si>
  <si>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</si>
  <si>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</si>
  <si>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</si>
  <si>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</si>
  <si>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</si>
  <si>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</si>
  <si>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</si>
  <si>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</si>
  <si>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</si>
  <si>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</si>
  <si>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</si>
  <si>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</si>
  <si>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</si>
  <si>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</si>
  <si>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</si>
  <si>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</si>
  <si>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</si>
  <si>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</si>
  <si>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</si>
  <si>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</si>
  <si>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</si>
  <si>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</si>
  <si>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</si>
  <si>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</si>
  <si>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</si>
  <si>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</si>
  <si>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</si>
  <si>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</si>
  <si>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</si>
  <si>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</si>
  <si>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</si>
  <si>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</si>
  <si>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</si>
  <si>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</si>
  <si>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</si>
  <si>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</si>
  <si>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</si>
  <si>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</si>
  <si>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</si>
  <si>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</si>
  <si>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</si>
  <si>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</si>
  <si>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</si>
  <si>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</si>
  <si>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</si>
  <si>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</si>
  <si>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</si>
  <si>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</si>
  <si>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</si>
  <si>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</si>
  <si>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</si>
  <si>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</si>
  <si>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</si>
  <si>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</si>
  <si>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</si>
  <si>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</si>
  <si>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</si>
  <si>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</si>
  <si>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</si>
  <si>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</si>
  <si>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</si>
  <si>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</si>
  <si>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</si>
  <si>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</si>
  <si>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</si>
  <si>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</si>
  <si>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</si>
  <si>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</si>
  <si>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</si>
  <si>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</si>
  <si>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</si>
  <si>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</si>
  <si>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</si>
  <si>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</si>
  <si>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</si>
  <si>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</si>
  <si>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</si>
  <si>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</si>
  <si>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</si>
  <si>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</si>
  <si>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</si>
  <si>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</si>
  <si>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</si>
  <si>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</si>
  <si>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</si>
  <si>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</si>
  <si>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</si>
  <si>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</si>
  <si>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</si>
  <si>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</si>
  <si>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</si>
  <si>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</si>
  <si>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</si>
  <si>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</si>
  <si>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</si>
  <si>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</si>
  <si>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</si>
  <si>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</si>
  <si>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</si>
  <si>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</si>
  <si>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</si>
  <si>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</si>
  <si>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</si>
  <si>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</si>
  <si>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</si>
  <si>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</si>
  <si>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</si>
  <si>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</si>
  <si>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</si>
  <si>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</si>
  <si>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</si>
  <si>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</si>
  <si>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</si>
  <si>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</si>
  <si>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</si>
  <si>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</si>
  <si>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</si>
  <si>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</si>
  <si>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</si>
  <si>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</si>
  <si>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</si>
  <si>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</si>
  <si>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</si>
  <si>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</si>
  <si>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</si>
  <si>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</si>
  <si>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</si>
  <si>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</si>
  <si>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</si>
  <si>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</si>
  <si>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</si>
  <si>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</si>
  <si>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</si>
  <si>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</si>
  <si>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</si>
  <si>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</si>
  <si>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</si>
  <si>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</si>
  <si>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</si>
  <si>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</si>
  <si>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</si>
  <si>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</si>
  <si>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</si>
  <si>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</si>
  <si>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</si>
  <si>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</si>
  <si>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</si>
  <si>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</si>
  <si>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</si>
  <si>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</si>
  <si>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</si>
  <si>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</si>
  <si>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</si>
  <si>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</si>
  <si>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</si>
  <si>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</si>
  <si>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</si>
  <si>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</si>
  <si>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</si>
  <si>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</si>
  <si>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</si>
  <si>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</si>
  <si>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</si>
  <si>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</si>
  <si>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</si>
  <si>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</si>
  <si>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</si>
  <si>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</si>
  <si>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</si>
  <si>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</si>
  <si>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</si>
  <si>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</si>
  <si>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</si>
  <si>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</si>
  <si>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</si>
  <si>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</si>
  <si>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</si>
  <si>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</si>
  <si>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</si>
  <si>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</si>
  <si>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</si>
  <si>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</si>
  <si>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</si>
  <si>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</si>
  <si>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</si>
  <si>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</si>
  <si>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</si>
  <si>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</si>
  <si>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</si>
  <si>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</si>
  <si>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</si>
  <si>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</si>
  <si>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</si>
  <si>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</si>
  <si>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</si>
  <si>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</si>
  <si>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</si>
  <si>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</si>
  <si>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</si>
  <si>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</si>
  <si>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</si>
  <si>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</si>
  <si>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</si>
  <si>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</si>
  <si>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</si>
  <si>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</si>
  <si>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</si>
  <si>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</si>
  <si>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</si>
  <si>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</si>
  <si>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</si>
  <si>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</si>
  <si>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</si>
  <si>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</si>
  <si>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</si>
  <si>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</si>
  <si>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</si>
  <si>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</si>
  <si>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</si>
  <si>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</si>
  <si>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</si>
  <si>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</si>
  <si>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</si>
  <si>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</si>
  <si>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</si>
  <si>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</si>
  <si>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</si>
  <si>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</si>
  <si>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</si>
  <si>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</si>
  <si>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</si>
  <si>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</si>
  <si>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</si>
  <si>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</si>
  <si>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</si>
  <si>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</si>
  <si>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</si>
  <si>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</si>
  <si>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</si>
  <si>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</si>
  <si>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</si>
  <si>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</si>
  <si>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</si>
  <si>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</si>
  <si>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</si>
  <si>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</si>
  <si>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</si>
  <si>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</si>
  <si>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</si>
  <si>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</si>
  <si>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</si>
  <si>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</si>
  <si>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</si>
  <si>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</si>
  <si>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</si>
  <si>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</si>
  <si>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</si>
  <si>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</si>
  <si>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</si>
  <si>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</si>
  <si>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</si>
  <si>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</si>
  <si>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</si>
  <si>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</si>
  <si>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</si>
  <si>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</si>
  <si>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</si>
  <si>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</si>
  <si>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</si>
  <si>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</si>
  <si>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</si>
  <si>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</si>
  <si>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</si>
  <si>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</si>
  <si>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</si>
  <si>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</si>
  <si>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</si>
  <si>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</si>
  <si>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</si>
  <si>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</si>
  <si>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</si>
  <si>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</si>
  <si>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</si>
  <si>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</si>
  <si>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</si>
  <si>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</si>
  <si>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</si>
  <si>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</si>
  <si>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</si>
  <si>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</si>
  <si>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</si>
  <si>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</si>
  <si>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</si>
  <si>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</si>
  <si>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</si>
  <si>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</si>
  <si>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</si>
  <si>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</si>
  <si>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</si>
  <si>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</si>
  <si>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</si>
  <si>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</si>
  <si>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</si>
  <si>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</si>
  <si>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</si>
  <si>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</si>
  <si>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</si>
  <si>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</si>
  <si>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</si>
  <si>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</si>
  <si>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</si>
  <si>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</si>
  <si>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</si>
  <si>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</si>
  <si>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</si>
  <si>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</si>
  <si>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</si>
  <si>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</si>
  <si>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</si>
  <si>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</si>
  <si>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</si>
  <si>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</si>
  <si>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</si>
  <si>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</si>
  <si>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</si>
  <si>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</si>
  <si>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</si>
  <si>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</si>
  <si>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</si>
  <si>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</si>
  <si>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</si>
  <si>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</si>
  <si>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</si>
  <si>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</si>
  <si>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</si>
  <si>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</si>
  <si>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</si>
  <si>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</si>
  <si>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</si>
  <si>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</si>
  <si>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</si>
  <si>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</si>
  <si>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</si>
  <si>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</si>
  <si>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</si>
  <si>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</si>
  <si>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</si>
  <si>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</si>
  <si>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</si>
  <si>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</si>
  <si>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</si>
  <si>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</si>
  <si>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</si>
  <si>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</si>
  <si>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</si>
  <si>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</si>
  <si>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</si>
  <si>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</si>
  <si>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</si>
  <si>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</si>
  <si>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</si>
  <si>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</si>
  <si>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</si>
  <si>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</si>
  <si>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</si>
  <si>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</si>
  <si>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</si>
  <si>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</si>
  <si>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</si>
  <si>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</si>
  <si>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</si>
  <si>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</si>
  <si>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</si>
  <si>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</si>
  <si>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</si>
  <si>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</si>
  <si>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</si>
  <si>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</si>
  <si>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</si>
  <si>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</si>
  <si>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</si>
  <si>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</si>
  <si>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</si>
  <si>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</si>
  <si>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</si>
  <si>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</si>
  <si>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</si>
  <si>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</si>
  <si>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</si>
  <si>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</si>
  <si>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</si>
  <si>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</si>
  <si>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</si>
  <si>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</si>
  <si>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</si>
  <si>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</si>
  <si>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</si>
  <si>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</si>
  <si>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</si>
  <si>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</si>
  <si>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</si>
  <si>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</si>
  <si>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</si>
  <si>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</si>
  <si>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</si>
  <si>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</si>
  <si>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</si>
  <si>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</si>
  <si>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</si>
  <si>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</si>
  <si>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</si>
  <si>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</si>
  <si>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</si>
  <si>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</si>
  <si>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</si>
  <si>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</si>
  <si>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</si>
  <si>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</si>
  <si>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</si>
  <si>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</si>
  <si>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</si>
  <si>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</si>
  <si>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</si>
  <si>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</si>
  <si>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</si>
  <si>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</si>
  <si>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</si>
  <si>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</si>
  <si>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</si>
  <si>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</si>
  <si>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</si>
  <si>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</si>
  <si>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</si>
  <si>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</si>
  <si>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</si>
  <si>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</si>
  <si>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</si>
  <si>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</si>
  <si>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</si>
  <si>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</si>
  <si>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</si>
  <si>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</si>
  <si>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</si>
  <si>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</si>
  <si>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</si>
  <si>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</si>
  <si>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</si>
  <si>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</si>
  <si>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</si>
  <si>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</si>
  <si>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</si>
  <si>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</si>
  <si>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</si>
  <si>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</si>
  <si>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</si>
  <si>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</si>
  <si>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</si>
  <si>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</si>
  <si>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</si>
  <si>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</si>
  <si>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</si>
  <si>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</si>
  <si>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</si>
  <si>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</si>
  <si>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</si>
  <si>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</si>
  <si>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</si>
  <si>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</si>
  <si>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</si>
  <si>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</si>
  <si>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</si>
  <si>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</si>
  <si>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</si>
  <si>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</si>
  <si>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</si>
  <si>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</si>
  <si>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</si>
  <si>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</si>
  <si>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</si>
  <si>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</si>
  <si>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</si>
  <si>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</si>
  <si>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</si>
  <si>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</si>
  <si>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</si>
  <si>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</si>
  <si>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</si>
  <si>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</si>
  <si>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</si>
  <si>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</si>
  <si>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</si>
  <si>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</si>
  <si>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</si>
  <si>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</si>
  <si>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</si>
  <si>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</si>
  <si>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</si>
  <si>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</si>
  <si>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</si>
  <si>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</si>
  <si>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</si>
  <si>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</si>
  <si>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</si>
  <si>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</si>
  <si>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</si>
  <si>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</si>
  <si>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</si>
  <si>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</si>
  <si>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</si>
  <si>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</si>
  <si>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</si>
  <si>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</si>
  <si>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</si>
  <si>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</si>
  <si>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</si>
  <si>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</si>
  <si>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</si>
  <si>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</si>
  <si>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</si>
  <si>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</si>
  <si>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</si>
  <si>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</si>
  <si>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</si>
  <si>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</si>
  <si>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</si>
  <si>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</si>
  <si>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</si>
  <si>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</si>
  <si>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</si>
  <si>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</si>
  <si>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</si>
  <si>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</si>
  <si>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</si>
  <si>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</si>
  <si>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</si>
  <si>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</si>
  <si>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</si>
  <si>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</si>
  <si>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</si>
  <si>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</si>
  <si>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</si>
  <si>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</si>
  <si>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</si>
  <si>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</si>
  <si>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</si>
  <si>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</si>
  <si>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</si>
  <si>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</si>
  <si>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</si>
  <si>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</si>
  <si>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</si>
  <si>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</si>
  <si>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</si>
  <si>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</si>
  <si>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</si>
  <si>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</si>
  <si>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</si>
  <si>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</si>
  <si>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</si>
  <si>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</si>
  <si>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</si>
  <si>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</si>
  <si>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</si>
  <si>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</si>
  <si>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</si>
  <si>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</si>
  <si>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</si>
  <si>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</si>
  <si>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</si>
  <si>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</si>
  <si>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</si>
  <si>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</si>
  <si>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</si>
  <si>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</si>
  <si>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</si>
  <si>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</si>
  <si>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</si>
  <si>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</si>
  <si>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</si>
  <si>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</si>
  <si>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</si>
  <si>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</si>
  <si>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</si>
  <si>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</si>
  <si>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</si>
  <si>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</si>
  <si>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</si>
  <si>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</si>
  <si>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</si>
  <si>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</si>
  <si>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</si>
  <si>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</si>
  <si>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</si>
  <si>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</si>
  <si>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</si>
  <si>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</si>
  <si>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</si>
  <si>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</si>
  <si>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</si>
  <si>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</si>
  <si>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</si>
  <si>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</si>
  <si>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</si>
  <si>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</si>
  <si>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</si>
  <si>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</si>
  <si>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</si>
  <si>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</si>
  <si>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</si>
  <si>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</si>
  <si>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</si>
  <si>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</si>
  <si>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</si>
  <si>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</si>
  <si>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</si>
  <si>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</si>
  <si>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</si>
  <si>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</si>
  <si>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</si>
  <si>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</si>
  <si>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</si>
  <si>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</si>
  <si>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</si>
  <si>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</si>
  <si>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</si>
  <si>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</si>
  <si>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</si>
  <si>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</si>
  <si>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</si>
  <si>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</si>
  <si>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</si>
  <si>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</si>
  <si>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</si>
  <si>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</si>
  <si>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</si>
  <si>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</si>
  <si>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</si>
  <si>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</si>
  <si>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</si>
  <si>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</si>
  <si>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</si>
  <si>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</si>
  <si>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</si>
  <si>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</si>
  <si>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</si>
  <si>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</si>
  <si>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</si>
  <si>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</si>
  <si>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</si>
  <si>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</si>
  <si>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</si>
  <si>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</si>
  <si>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</si>
  <si>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</si>
  <si>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</si>
  <si>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</si>
  <si>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</si>
  <si>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</si>
  <si>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</si>
  <si>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</si>
  <si>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</si>
  <si>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</si>
  <si>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</si>
  <si>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</si>
  <si>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</si>
  <si>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</si>
  <si>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</si>
  <si>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</si>
  <si>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</si>
  <si>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</si>
  <si>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</si>
  <si>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</si>
  <si>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</si>
  <si>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</si>
  <si>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</si>
  <si>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</si>
  <si>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</si>
  <si>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</si>
  <si>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</si>
  <si>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</si>
  <si>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</si>
  <si>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</si>
  <si>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</si>
  <si>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</si>
  <si>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</si>
  <si>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</si>
  <si>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</si>
  <si>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</si>
  <si>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</si>
  <si>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</si>
  <si>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</si>
  <si>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</si>
  <si>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</si>
  <si>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</si>
  <si>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</si>
  <si>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</si>
  <si>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</si>
  <si>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</si>
  <si>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</si>
  <si>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</si>
  <si>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</si>
  <si>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</si>
  <si>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</si>
  <si>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</si>
  <si>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</si>
  <si>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</si>
  <si>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</si>
  <si>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</si>
  <si>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</si>
  <si>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</si>
  <si>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</si>
  <si>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</si>
  <si>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</si>
  <si>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</si>
  <si>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</si>
  <si>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</si>
  <si>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</si>
  <si>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</si>
  <si>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</si>
  <si>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</si>
  <si>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</si>
  <si>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</si>
  <si>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</si>
  <si>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</si>
  <si>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</si>
  <si>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</si>
  <si>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</si>
  <si>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</si>
  <si>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</si>
  <si>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</si>
  <si>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</si>
  <si>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</si>
  <si>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</si>
  <si>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</si>
  <si>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</si>
  <si>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</si>
  <si>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</si>
  <si>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</si>
  <si>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</si>
  <si>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</si>
  <si>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</si>
  <si>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</si>
  <si>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</si>
  <si>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</si>
  <si>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</si>
  <si>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</si>
  <si>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</si>
  <si>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</si>
  <si>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</si>
  <si>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</si>
  <si>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</si>
  <si>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</si>
  <si>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</si>
  <si>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</si>
  <si>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</si>
  <si>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</si>
  <si>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</si>
  <si>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</si>
  <si>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</si>
  <si>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</si>
  <si>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</si>
  <si>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</si>
  <si>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</si>
  <si>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</si>
  <si>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</si>
  <si>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</si>
  <si>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</si>
  <si>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</si>
  <si>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</si>
  <si>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</si>
  <si>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</si>
  <si>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</si>
  <si>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</si>
  <si>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</si>
  <si>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</si>
  <si>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</si>
  <si>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</si>
  <si>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</si>
  <si>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</si>
  <si>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</si>
  <si>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</si>
  <si>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</si>
  <si>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</si>
  <si>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</si>
  <si>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</si>
  <si>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</si>
  <si>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</si>
  <si>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</si>
  <si>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</si>
  <si>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</si>
  <si>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</si>
  <si>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</si>
  <si>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</si>
  <si>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</si>
  <si>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</si>
  <si>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</si>
  <si>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</si>
  <si>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</si>
  <si>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</si>
  <si>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</si>
  <si>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</si>
  <si>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</si>
  <si>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</si>
  <si>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</si>
  <si>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</si>
  <si>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</si>
  <si>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</si>
  <si>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</si>
  <si>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</si>
  <si>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</si>
  <si>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</si>
  <si>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</si>
  <si>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</si>
  <si>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</si>
  <si>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</si>
  <si>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</si>
  <si>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</si>
  <si>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</si>
  <si>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</si>
  <si>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</si>
  <si>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</si>
  <si>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</si>
  <si>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</si>
  <si>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</si>
  <si>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</si>
  <si>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</si>
  <si>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</si>
  <si>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</si>
  <si>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</si>
  <si>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</si>
  <si>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</si>
  <si>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</si>
  <si>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</si>
  <si>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</si>
  <si>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</si>
  <si>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</si>
  <si>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</si>
  <si>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</si>
  <si>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</si>
  <si>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</si>
  <si>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</si>
  <si>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</si>
  <si>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</si>
  <si>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</si>
  <si>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</si>
  <si>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</si>
  <si>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</si>
  <si>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</si>
  <si>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</si>
  <si>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</si>
  <si>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</si>
  <si>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</si>
  <si>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</si>
  <si>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</si>
  <si>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</si>
  <si>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</si>
  <si>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</si>
  <si>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</si>
  <si>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</si>
  <si>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</si>
  <si>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</si>
  <si>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</si>
  <si>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</si>
  <si>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</si>
  <si>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</si>
  <si>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</si>
  <si>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</si>
  <si>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</si>
  <si>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</si>
  <si>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</si>
  <si>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</si>
  <si>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</si>
  <si>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</si>
  <si>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</si>
  <si>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</si>
  <si>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</si>
  <si>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</si>
  <si>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</si>
  <si>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</si>
  <si>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</si>
  <si>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</si>
  <si>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</si>
  <si>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</si>
  <si>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</si>
  <si>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</si>
  <si>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</si>
  <si>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</si>
  <si>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</si>
  <si>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</si>
  <si>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</si>
  <si>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</si>
  <si>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</si>
  <si>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</si>
  <si>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</si>
  <si>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</si>
  <si>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</si>
  <si>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</si>
  <si>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</si>
  <si>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</si>
  <si>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</si>
  <si>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</si>
  <si>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</si>
  <si>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</si>
  <si>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</si>
  <si>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</si>
  <si>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</si>
  <si>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</si>
  <si>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</si>
  <si>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</si>
  <si>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</si>
  <si>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</si>
  <si>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</si>
  <si>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</si>
  <si>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</si>
  <si>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</si>
  <si>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</si>
  <si>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</si>
  <si>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</si>
  <si>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</si>
  <si>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</si>
  <si>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</si>
  <si>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</si>
  <si>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</si>
  <si>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</si>
  <si>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</si>
  <si>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</si>
  <si>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</si>
  <si>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</si>
  <si>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</si>
  <si>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</si>
  <si>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</si>
  <si>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</si>
  <si>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</si>
  <si>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</si>
  <si>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</si>
  <si>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</si>
  <si>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</si>
  <si>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</si>
  <si>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</si>
  <si>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</si>
  <si>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</si>
  <si>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</si>
  <si>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</si>
  <si>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</si>
  <si>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</si>
  <si>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</si>
  <si>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</si>
  <si>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</si>
  <si>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</si>
  <si>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</si>
  <si>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</si>
  <si>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</si>
  <si>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</si>
  <si>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</si>
  <si>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</si>
  <si>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</si>
  <si>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</si>
  <si>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</si>
  <si>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</si>
  <si>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</si>
  <si>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</si>
  <si>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</si>
  <si>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</si>
  <si>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</si>
  <si>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</si>
  <si>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</si>
  <si>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</si>
  <si>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</si>
  <si>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</si>
  <si>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</si>
  <si>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</si>
  <si>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</si>
  <si>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</si>
  <si>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</si>
  <si>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</si>
  <si>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</si>
  <si>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</si>
  <si>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</si>
  <si>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</si>
  <si>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</si>
  <si>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</si>
  <si>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</si>
  <si>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</si>
  <si>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</si>
  <si>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</si>
  <si>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</si>
  <si>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</si>
  <si>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</si>
  <si>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</si>
  <si>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</si>
  <si>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</si>
  <si>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</si>
  <si>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</si>
  <si>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</si>
  <si>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</si>
  <si>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</si>
  <si>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</si>
  <si>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</si>
  <si>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</si>
  <si>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</si>
  <si>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</si>
  <si>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</si>
  <si>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</si>
  <si>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</si>
  <si>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</si>
  <si>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</si>
  <si>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</si>
  <si>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</si>
  <si>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</si>
  <si>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</si>
  <si>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</si>
  <si>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</si>
  <si>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</si>
  <si>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</si>
  <si>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</si>
  <si>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</si>
  <si>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</si>
  <si>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</si>
  <si>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</si>
  <si>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</si>
  <si>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</si>
  <si>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</si>
  <si>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</si>
  <si>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</si>
  <si>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</si>
  <si>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</si>
  <si>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</si>
  <si>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</si>
  <si>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</si>
  <si>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</si>
  <si>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</si>
  <si>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</si>
  <si>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</si>
  <si>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</si>
  <si>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</si>
  <si>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</si>
  <si>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</si>
  <si>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</si>
  <si>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</si>
  <si>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</si>
  <si>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</si>
  <si>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</si>
  <si>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</si>
  <si>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</si>
  <si>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</si>
  <si>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</si>
  <si>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</si>
  <si>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</si>
  <si>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</si>
  <si>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</si>
  <si>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</si>
  <si>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</si>
  <si>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</si>
  <si>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</si>
  <si>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</si>
  <si>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</si>
  <si>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</si>
  <si>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</si>
  <si>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</si>
  <si>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</si>
  <si>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</si>
  <si>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</si>
  <si>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</si>
  <si>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</si>
  <si>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</si>
  <si>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</si>
  <si>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</si>
  <si>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</si>
  <si>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</si>
  <si>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</si>
  <si>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</si>
  <si>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</si>
  <si>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</si>
  <si>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</si>
  <si>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</si>
  <si>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</si>
  <si>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</si>
  <si>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</si>
  <si>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</si>
  <si>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</si>
  <si>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</si>
  <si>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</si>
  <si>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</si>
  <si>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</si>
  <si>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</si>
  <si>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</si>
  <si>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</si>
  <si>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</si>
  <si>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</si>
  <si>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</si>
  <si>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</si>
  <si>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</si>
  <si>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</si>
  <si>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</si>
  <si>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</si>
  <si>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</si>
  <si>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</si>
  <si>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</si>
  <si>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</si>
  <si>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</si>
  <si>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</si>
  <si>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</si>
  <si>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</si>
  <si>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</si>
  <si>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</si>
  <si>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</si>
  <si>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</si>
  <si>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</si>
  <si>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</si>
  <si>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</si>
  <si>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</si>
  <si>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</si>
  <si>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</si>
  <si>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</si>
  <si>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</si>
  <si>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</si>
  <si>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</si>
  <si>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</si>
  <si>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</si>
  <si>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</si>
  <si>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</si>
  <si>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</si>
  <si>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</si>
  <si>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</si>
  <si>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</si>
  <si>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</si>
  <si>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</si>
  <si>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</si>
  <si>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</si>
  <si>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</si>
  <si>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</si>
  <si>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</si>
  <si>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</si>
  <si>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</si>
  <si>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</si>
  <si>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</si>
  <si>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</si>
  <si>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</si>
  <si>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</si>
  <si>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</si>
  <si>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</si>
  <si>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</si>
  <si>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</si>
  <si>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</si>
  <si>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</si>
  <si>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</si>
  <si>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</si>
  <si>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</si>
  <si>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</si>
  <si>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</si>
  <si>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</si>
  <si>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</si>
  <si>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</si>
  <si>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</si>
  <si>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</si>
  <si>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</si>
  <si>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</si>
  <si>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</si>
  <si>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</si>
  <si>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</si>
  <si>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</si>
  <si>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</si>
  <si>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</si>
  <si>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</si>
  <si>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</si>
  <si>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</si>
  <si>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</si>
  <si>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</si>
  <si>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</si>
  <si>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</si>
  <si>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</si>
  <si>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</si>
  <si>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</si>
  <si>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</si>
  <si>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</si>
  <si>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</si>
  <si>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</si>
  <si>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</si>
  <si>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</si>
  <si>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</si>
  <si>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</si>
  <si>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</si>
  <si>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</si>
  <si>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</si>
  <si>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</si>
  <si>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</si>
  <si>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</si>
  <si>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</si>
  <si>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</si>
  <si>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</si>
  <si>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</si>
  <si>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</si>
  <si>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</si>
  <si>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</si>
  <si>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</si>
  <si>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</si>
  <si>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</si>
  <si>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</si>
  <si>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</si>
  <si>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</si>
  <si>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</si>
  <si>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</si>
  <si>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</si>
  <si>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</si>
  <si>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</si>
  <si>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</si>
  <si>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</si>
  <si>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</si>
  <si>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</si>
  <si>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</si>
  <si>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</si>
  <si>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</si>
  <si>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</si>
  <si>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</si>
  <si>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</si>
  <si>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</si>
  <si>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</si>
  <si>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</si>
  <si>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</si>
  <si>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</si>
  <si>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</si>
  <si>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</si>
  <si>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</si>
  <si>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</si>
  <si>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</si>
  <si>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</si>
  <si>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</si>
  <si>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</si>
  <si>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</si>
  <si>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</si>
  <si>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</si>
  <si>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</si>
  <si>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</si>
  <si>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</si>
  <si>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</si>
  <si>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</si>
  <si>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</si>
  <si>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</si>
  <si>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</si>
  <si>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</si>
  <si>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</si>
  <si>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</si>
  <si>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</si>
  <si>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</si>
  <si>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</si>
  <si>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</si>
  <si>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</si>
  <si>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</si>
  <si>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</si>
  <si>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</si>
  <si>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</si>
  <si>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</si>
  <si>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</si>
  <si>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</si>
  <si>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</si>
  <si>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</si>
  <si>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</si>
  <si>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</si>
  <si>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</si>
  <si>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</si>
  <si>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</si>
  <si>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</si>
  <si>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</si>
  <si>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</si>
  <si>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</si>
  <si>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</si>
  <si>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</si>
  <si>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</si>
  <si>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</si>
  <si>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</si>
  <si>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</si>
  <si>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</si>
  <si>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</si>
  <si>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</si>
  <si>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</si>
  <si>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</si>
  <si>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</si>
  <si>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</si>
  <si>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</si>
  <si>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</si>
  <si>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</si>
  <si>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</si>
  <si>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</si>
  <si>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</si>
  <si>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</si>
  <si>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</si>
  <si>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</si>
  <si>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</si>
  <si>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</si>
  <si>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</si>
  <si>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</si>
  <si>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</si>
  <si>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</si>
  <si>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</si>
  <si>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</si>
  <si>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</si>
  <si>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</si>
  <si>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</si>
  <si>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</si>
  <si>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</si>
  <si>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</si>
  <si>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</si>
  <si>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</si>
  <si>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</si>
  <si>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</si>
  <si>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</si>
  <si>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</si>
  <si>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</si>
  <si>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</si>
  <si>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</si>
  <si>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</si>
  <si>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</si>
  <si>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</si>
  <si>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</si>
  <si>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</si>
  <si>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</si>
  <si>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</si>
  <si>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</si>
  <si>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</si>
  <si>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</si>
  <si>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</si>
  <si>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</si>
  <si>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</si>
  <si>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</si>
  <si>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</si>
  <si>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</si>
  <si>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</si>
  <si>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</si>
  <si>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</si>
  <si>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</si>
  <si>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</si>
  <si>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</si>
  <si>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</si>
  <si>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</si>
  <si>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</si>
  <si>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</si>
  <si>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</si>
  <si>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</si>
  <si>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</si>
  <si>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</si>
  <si>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</si>
  <si>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</si>
  <si>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</si>
  <si>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</si>
  <si>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</si>
  <si>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</si>
  <si>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</si>
  <si>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</si>
  <si>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</si>
  <si>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</si>
  <si>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</si>
  <si>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</si>
  <si>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</si>
  <si>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</si>
  <si>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</si>
  <si>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</si>
  <si>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</si>
  <si>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</si>
  <si>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</si>
  <si>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</si>
  <si>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</si>
  <si>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</si>
  <si>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</si>
  <si>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</si>
  <si>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</si>
  <si>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</si>
  <si>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</si>
  <si>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</si>
  <si>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</si>
  <si>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</si>
  <si>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</si>
  <si>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</si>
  <si>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</si>
  <si>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</si>
  <si>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</si>
  <si>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</si>
  <si>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</si>
  <si>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</si>
  <si>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</si>
  <si>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</si>
  <si>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</si>
  <si>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</si>
  <si>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</si>
  <si>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</si>
  <si>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</si>
  <si>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</si>
  <si>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</si>
  <si>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</si>
  <si>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</si>
  <si>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</si>
  <si>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</si>
  <si>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</si>
  <si>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</si>
  <si>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</si>
  <si>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</si>
  <si>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</si>
  <si>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</si>
  <si>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</si>
  <si>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</si>
  <si>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</si>
  <si>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</si>
  <si>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</si>
  <si>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</si>
  <si>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</si>
  <si>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</si>
  <si>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</si>
  <si>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</si>
  <si>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</si>
  <si>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</si>
  <si>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</si>
  <si>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</si>
  <si>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</si>
  <si>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</si>
  <si>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</si>
  <si>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</si>
  <si>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</si>
  <si>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</si>
  <si>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</si>
  <si>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</si>
  <si>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</si>
  <si>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</si>
  <si>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</si>
  <si>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</si>
  <si>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</si>
  <si>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</si>
  <si>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</si>
  <si>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</si>
  <si>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</si>
  <si>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</si>
  <si>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</si>
  <si>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</si>
  <si>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</si>
  <si>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</si>
  <si>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</si>
  <si>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</si>
  <si>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</si>
  <si>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</si>
  <si>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</si>
  <si>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</si>
  <si>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</si>
  <si>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</si>
  <si>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</si>
  <si>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</si>
  <si>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</si>
  <si>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</si>
  <si>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</si>
  <si>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</si>
  <si>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</si>
  <si>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</si>
  <si>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</si>
  <si>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</si>
  <si>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</si>
  <si>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</si>
  <si>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</si>
  <si>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</si>
  <si>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</si>
  <si>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</si>
  <si>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</si>
  <si>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</si>
  <si>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</si>
  <si>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</si>
  <si>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</si>
  <si>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</si>
  <si>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</si>
  <si>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</si>
  <si>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</si>
  <si>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</si>
  <si>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</si>
  <si>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</si>
  <si>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</si>
  <si>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</si>
  <si>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</si>
  <si>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</si>
  <si>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</si>
  <si>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</si>
  <si>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</si>
  <si>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</si>
  <si>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</si>
  <si>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</si>
  <si>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</si>
  <si>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</si>
  <si>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</si>
  <si>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</si>
  <si>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</si>
  <si>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</si>
  <si>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</si>
  <si>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</si>
  <si>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</si>
  <si>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</si>
  <si>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</si>
  <si>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</si>
  <si>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</si>
  <si>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</si>
  <si>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</si>
  <si>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</si>
  <si>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</si>
  <si>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</si>
  <si>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</si>
  <si>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</si>
  <si>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</si>
  <si>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</si>
  <si>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</si>
  <si>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</si>
  <si>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</si>
  <si>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</si>
  <si>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</si>
  <si>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</si>
  <si>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</si>
  <si>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</si>
  <si>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</si>
  <si>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</si>
  <si>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</si>
  <si>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</si>
  <si>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</si>
  <si>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</si>
  <si>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</si>
  <si>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</si>
  <si>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</si>
  <si>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</si>
  <si>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</si>
  <si>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</si>
  <si>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</si>
  <si>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</si>
  <si>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</si>
  <si>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</si>
  <si>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</si>
  <si>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</si>
  <si>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</si>
  <si>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</si>
  <si>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</si>
  <si>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</si>
  <si>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</si>
  <si>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</si>
  <si>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</si>
  <si>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</si>
  <si>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</si>
  <si>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</si>
  <si>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</si>
  <si>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</si>
  <si>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</si>
  <si>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</si>
  <si>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</si>
  <si>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</si>
  <si>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</si>
  <si>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</si>
  <si>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</si>
  <si>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</si>
  <si>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</si>
  <si>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</si>
  <si>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</si>
  <si>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</si>
  <si>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</si>
  <si>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</si>
  <si>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</si>
  <si>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</si>
  <si>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</si>
  <si>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</si>
  <si>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</si>
  <si>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</si>
  <si>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</si>
  <si>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</si>
  <si>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</si>
  <si>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</si>
  <si>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</si>
  <si>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</si>
  <si>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</si>
  <si>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</si>
  <si>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</si>
  <si>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</si>
  <si>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</si>
  <si>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</si>
  <si>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</si>
  <si>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</si>
  <si>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</si>
  <si>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</si>
  <si>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</si>
  <si>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</si>
  <si>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</si>
  <si>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</si>
  <si>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</si>
  <si>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</si>
  <si>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</si>
  <si>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</si>
  <si>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</si>
  <si>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</si>
  <si>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</si>
  <si>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</si>
  <si>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</si>
  <si>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</si>
  <si>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</si>
  <si>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</si>
  <si>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</si>
  <si>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</si>
  <si>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</si>
  <si>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</si>
  <si>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</si>
  <si>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</si>
  <si>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</si>
  <si>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</si>
  <si>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</si>
  <si>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</si>
  <si>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</si>
  <si>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</si>
  <si>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</si>
  <si>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</si>
  <si>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</si>
  <si>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</si>
  <si>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</si>
  <si>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</si>
  <si>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</si>
  <si>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</si>
  <si>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</si>
  <si>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</si>
  <si>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</si>
  <si>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</si>
  <si>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</si>
  <si>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</si>
  <si>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</si>
  <si>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</si>
  <si>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</si>
  <si>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</si>
  <si>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</si>
  <si>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</si>
  <si>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</si>
  <si>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</si>
  <si>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</si>
  <si>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</si>
  <si>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</si>
  <si>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</si>
  <si>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</si>
  <si>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</si>
  <si>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</si>
  <si>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</si>
  <si>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</si>
  <si>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</si>
  <si>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</si>
  <si>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</si>
  <si>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</si>
  <si>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</si>
  <si>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</si>
  <si>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</si>
  <si>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</si>
  <si>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</si>
  <si>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</si>
  <si>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</si>
  <si>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</si>
  <si>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</si>
  <si>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</si>
  <si>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</si>
  <si>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</si>
  <si>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</si>
  <si>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</si>
  <si>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</si>
  <si>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</si>
  <si>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</si>
  <si>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</si>
  <si>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</si>
  <si>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</si>
  <si>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</si>
  <si>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</si>
  <si>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</si>
  <si>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</si>
  <si>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</si>
  <si>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</si>
  <si>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</si>
  <si>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</si>
  <si>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</si>
  <si>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</si>
  <si>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</si>
  <si>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</si>
  <si>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</si>
  <si>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</si>
  <si>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</si>
  <si>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</si>
  <si>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</si>
  <si>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</si>
  <si>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</si>
  <si>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</si>
  <si>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</si>
  <si>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</si>
  <si>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</si>
  <si>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</si>
  <si>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</si>
  <si>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</si>
  <si>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</si>
  <si>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</si>
  <si>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</si>
  <si>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</si>
  <si>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</si>
  <si>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</si>
  <si>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</si>
  <si>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</si>
  <si>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</si>
  <si>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</si>
  <si>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</si>
  <si>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</si>
  <si>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</si>
  <si>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</si>
  <si>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</si>
  <si>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</si>
  <si>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</si>
  <si>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</si>
  <si>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</si>
  <si>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</si>
  <si>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</si>
  <si>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</si>
  <si>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</si>
  <si>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</si>
  <si>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</si>
  <si>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</si>
  <si>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</si>
  <si>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</si>
  <si>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</si>
  <si>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</si>
  <si>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</si>
  <si>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</si>
  <si>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</si>
  <si>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</si>
  <si>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</si>
  <si>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</si>
  <si>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</si>
  <si>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</si>
  <si>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</si>
  <si>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</si>
  <si>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</si>
  <si>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</si>
  <si>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</si>
  <si>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</si>
  <si>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</si>
  <si>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</si>
  <si>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</si>
  <si>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</si>
  <si>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</si>
  <si>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</si>
  <si>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</si>
  <si>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</si>
  <si>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</si>
  <si>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</si>
  <si>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</si>
  <si>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</si>
  <si>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</si>
  <si>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</si>
  <si>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</si>
  <si>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</si>
  <si>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</si>
  <si>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</si>
  <si>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</si>
  <si>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</si>
  <si>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</si>
  <si>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</si>
  <si>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</si>
  <si>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</si>
  <si>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</si>
  <si>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</si>
  <si>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</si>
  <si>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</si>
  <si>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</si>
  <si>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</si>
  <si>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</si>
  <si>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</si>
  <si>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</si>
  <si>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</si>
  <si>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</si>
  <si>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</si>
  <si>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</si>
  <si>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</si>
  <si>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</si>
  <si>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</si>
  <si>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</si>
  <si>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</si>
  <si>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</si>
  <si>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</si>
  <si>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</si>
  <si>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</si>
  <si>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</si>
  <si>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</si>
  <si>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</si>
  <si>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</si>
  <si>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</si>
  <si>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</si>
  <si>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</si>
  <si>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</si>
  <si>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</si>
  <si>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</si>
  <si>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</si>
  <si>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</si>
  <si>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</si>
  <si>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</si>
  <si>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</si>
  <si>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</si>
  <si>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</si>
  <si>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</si>
  <si>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</si>
  <si>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</si>
  <si>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</si>
  <si>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</si>
  <si>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</si>
  <si>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</si>
  <si>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</si>
  <si>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</si>
  <si>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</si>
  <si>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</si>
  <si>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</si>
  <si>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</si>
  <si>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</si>
  <si>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</si>
  <si>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</si>
  <si>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</si>
  <si>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</si>
  <si>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</si>
  <si>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</si>
  <si>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</si>
  <si>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</si>
  <si>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</si>
  <si>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</si>
  <si>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</si>
  <si>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</si>
  <si>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</si>
  <si>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</si>
  <si>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</si>
  <si>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</si>
  <si>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</si>
  <si>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</si>
  <si>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</si>
  <si>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</si>
  <si>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</si>
  <si>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</si>
  <si>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</si>
  <si>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</si>
  <si>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</si>
  <si>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</si>
  <si>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</si>
  <si>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</si>
  <si>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</si>
  <si>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</si>
  <si>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</si>
  <si>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</si>
  <si>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</si>
  <si>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</si>
  <si>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</si>
  <si>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</si>
  <si>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</si>
  <si>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</si>
  <si>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</si>
  <si>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</si>
  <si>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</si>
  <si>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</si>
  <si>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</si>
  <si>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</si>
  <si>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</si>
  <si>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</si>
  <si>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</si>
  <si>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</si>
  <si>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</si>
  <si>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</si>
  <si>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</si>
  <si>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</si>
  <si>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</si>
  <si>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</si>
  <si>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</si>
  <si>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</si>
  <si>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</si>
  <si>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</si>
  <si>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</si>
  <si>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</si>
  <si>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</si>
  <si>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</si>
  <si>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</si>
  <si>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</si>
  <si>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</si>
  <si>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</si>
  <si>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</si>
  <si>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</si>
  <si>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</si>
  <si>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</si>
  <si>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</si>
  <si>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</si>
  <si>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</si>
  <si>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</si>
  <si>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</si>
  <si>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</si>
  <si>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</si>
  <si>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</si>
  <si>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</si>
  <si>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</si>
  <si>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</si>
  <si>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</si>
  <si>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</si>
  <si>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</si>
  <si>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</si>
  <si>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</si>
  <si>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</si>
  <si>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</si>
  <si>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</si>
  <si>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</si>
  <si>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</si>
  <si>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</si>
  <si>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</si>
  <si>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</si>
  <si>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</si>
  <si>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</si>
  <si>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</si>
  <si>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</si>
  <si>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</si>
  <si>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</si>
  <si>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</si>
  <si>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</si>
  <si>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</si>
  <si>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</si>
  <si>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</si>
  <si>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</si>
  <si>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</si>
  <si>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</si>
  <si>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</si>
  <si>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</si>
  <si>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</si>
  <si>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</si>
  <si>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</si>
  <si>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</si>
  <si>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</si>
  <si>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</si>
  <si>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</si>
  <si>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</si>
  <si>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</si>
  <si>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</si>
  <si>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</si>
  <si>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</si>
  <si>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</si>
  <si>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</si>
  <si>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</si>
  <si>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</si>
  <si>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</si>
  <si>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</si>
  <si>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</si>
  <si>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</si>
  <si>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</si>
  <si>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</si>
  <si>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</si>
  <si>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</si>
  <si>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</si>
  <si>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</si>
  <si>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</si>
  <si>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</si>
  <si>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</si>
  <si>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</si>
  <si>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</si>
  <si>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</si>
  <si>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</si>
  <si>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</si>
  <si>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</si>
  <si>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</si>
  <si>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</si>
  <si>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</si>
  <si>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</si>
  <si>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</si>
  <si>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</si>
  <si>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</si>
  <si>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</si>
  <si>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</si>
  <si>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</si>
  <si>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</si>
  <si>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</si>
  <si>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</si>
  <si>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</si>
  <si>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</si>
  <si>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</si>
  <si>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</si>
  <si>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</si>
  <si>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</si>
  <si>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</si>
  <si>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</si>
  <si>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</si>
  <si>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</si>
  <si>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</si>
  <si>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</si>
  <si>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</si>
  <si>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</si>
  <si>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</si>
  <si>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</si>
  <si>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</si>
  <si>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</si>
  <si>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</si>
  <si>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</si>
  <si>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</si>
  <si>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</si>
  <si>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</si>
  <si>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</si>
  <si>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</si>
  <si>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</si>
  <si>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</si>
  <si>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</si>
  <si>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</si>
  <si>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</si>
  <si>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</si>
  <si>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</si>
  <si>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</si>
  <si>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</si>
  <si>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</si>
  <si>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</si>
  <si>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</si>
  <si>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</si>
  <si>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</si>
  <si>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</si>
  <si>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</si>
  <si>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</si>
  <si>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</si>
  <si>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</si>
  <si>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</si>
  <si>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</si>
  <si>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</si>
  <si>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</si>
  <si>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</si>
  <si>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</si>
  <si>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</si>
  <si>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</si>
  <si>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</si>
  <si>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</si>
  <si>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</si>
  <si>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</si>
  <si>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</si>
  <si>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</si>
  <si>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</si>
  <si>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</si>
  <si>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</si>
  <si>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</si>
  <si>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</si>
  <si>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</si>
  <si>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</si>
  <si>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</si>
  <si>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</si>
  <si>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</si>
  <si>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</si>
  <si>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</si>
  <si>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</si>
  <si>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</si>
  <si>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</si>
  <si>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</si>
  <si>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</si>
  <si>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</si>
  <si>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</si>
  <si>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</si>
  <si>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</si>
  <si>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</si>
  <si>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</si>
  <si>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</si>
  <si>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</si>
  <si>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</si>
  <si>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</si>
  <si>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</si>
  <si>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</si>
  <si>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</si>
  <si>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</si>
  <si>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</si>
  <si>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</si>
  <si>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</si>
  <si>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</si>
  <si>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</si>
  <si>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</si>
  <si>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</si>
  <si>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</si>
  <si>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</si>
  <si>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</si>
  <si>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</si>
  <si>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</si>
  <si>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</si>
  <si>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</si>
  <si>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</si>
  <si>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</si>
  <si>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</si>
  <si>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</si>
  <si>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</si>
  <si>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</si>
  <si>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</si>
  <si>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</si>
  <si>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</si>
  <si>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</si>
  <si>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</si>
  <si>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</si>
  <si>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</si>
  <si>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</si>
  <si>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</si>
  <si>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</si>
  <si>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</si>
  <si>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</si>
  <si>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</si>
  <si>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</si>
  <si>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</si>
  <si>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</si>
  <si>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</si>
  <si>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</si>
  <si>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</si>
  <si>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</si>
  <si>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</si>
  <si>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</si>
  <si>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</si>
  <si>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</si>
  <si>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</si>
  <si>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</si>
  <si>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</si>
  <si>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</si>
  <si>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</si>
  <si>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</si>
  <si>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</si>
  <si>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</si>
  <si>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</si>
  <si>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</si>
  <si>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</si>
  <si>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</si>
  <si>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</si>
  <si>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</si>
  <si>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</si>
  <si>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</si>
  <si>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</si>
  <si>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</si>
  <si>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</si>
  <si>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</si>
  <si>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</si>
  <si>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</si>
  <si>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</si>
  <si>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</si>
  <si>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</si>
  <si>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</si>
  <si>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</si>
  <si>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</si>
  <si>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</si>
  <si>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</si>
  <si>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</si>
  <si>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</si>
  <si>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</si>
  <si>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</si>
  <si>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</si>
  <si>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</si>
  <si>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</si>
  <si>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</si>
  <si>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</si>
  <si>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</si>
  <si>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</si>
  <si>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</si>
  <si>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</si>
  <si>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</si>
  <si>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</si>
  <si>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</si>
  <si>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</si>
  <si>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</si>
  <si>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</si>
  <si>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</si>
  <si>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</si>
  <si>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</si>
  <si>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</si>
  <si>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</si>
  <si>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</si>
  <si>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</si>
  <si>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</si>
  <si>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</si>
  <si>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</si>
  <si>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</si>
  <si>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</si>
  <si>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</si>
  <si>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</si>
  <si>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</si>
  <si>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</si>
  <si>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</si>
  <si>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</si>
  <si>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</si>
  <si>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</si>
  <si>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</si>
  <si>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</si>
  <si>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</si>
  <si>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</si>
  <si>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</si>
  <si>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</si>
  <si>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</si>
  <si>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</si>
  <si>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</si>
  <si>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</si>
  <si>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</si>
  <si>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</si>
  <si>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</si>
  <si>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</si>
  <si>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</si>
  <si>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</si>
  <si>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</si>
  <si>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</si>
  <si>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</si>
  <si>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</si>
  <si>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</si>
  <si>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</si>
  <si>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</si>
  <si>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</si>
  <si>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</si>
  <si>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</si>
  <si>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</si>
  <si>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</si>
  <si>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</si>
  <si>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</si>
  <si>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</si>
  <si>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</si>
  <si>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</si>
  <si>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</si>
  <si>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</si>
  <si>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</si>
  <si>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</si>
  <si>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</si>
  <si>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</si>
  <si>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</si>
  <si>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</si>
  <si>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</si>
  <si>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</si>
  <si>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</si>
  <si>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</si>
  <si>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</si>
  <si>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</si>
  <si>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</si>
  <si>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</si>
  <si>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</si>
  <si>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</si>
  <si>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</si>
  <si>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</si>
  <si>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</si>
  <si>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</si>
  <si>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</si>
  <si>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</si>
  <si>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</si>
  <si>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</si>
  <si>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</si>
  <si>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</si>
  <si>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</si>
  <si>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</si>
  <si>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</si>
  <si>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</si>
  <si>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</si>
  <si>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</si>
  <si>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</si>
  <si>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</si>
  <si>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</si>
  <si>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</si>
  <si>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</si>
  <si>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</si>
  <si>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</si>
  <si>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</si>
  <si>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</si>
  <si>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</si>
  <si>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</si>
  <si>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</si>
  <si>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</si>
  <si>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</si>
  <si>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</si>
  <si>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</si>
  <si>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</si>
  <si>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</si>
  <si>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</si>
  <si>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</si>
  <si>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</si>
  <si>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</si>
  <si>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</si>
  <si>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</si>
  <si>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</si>
  <si>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</si>
  <si>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</si>
  <si>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</si>
  <si>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</si>
  <si>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</si>
  <si>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</si>
  <si>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</si>
  <si>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</si>
  <si>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</si>
  <si>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</si>
  <si>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</si>
  <si>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</si>
  <si>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</si>
  <si>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</si>
  <si>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</si>
  <si>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</si>
  <si>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</si>
  <si>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</si>
  <si>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</si>
  <si>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</si>
  <si>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</si>
  <si>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</si>
  <si>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</si>
  <si>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</si>
  <si>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</si>
  <si>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</si>
  <si>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</si>
  <si>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</si>
  <si>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</si>
  <si>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</si>
  <si>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</si>
  <si>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</si>
  <si>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</si>
  <si>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</si>
  <si>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</si>
  <si>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</si>
  <si>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</si>
  <si>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</si>
  <si>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</si>
  <si>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</si>
  <si>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</si>
  <si>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</si>
  <si>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</si>
  <si>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</si>
  <si>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</si>
  <si>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</si>
  <si>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</si>
  <si>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</si>
  <si>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</si>
  <si>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</si>
  <si>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</si>
  <si>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</si>
  <si>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</si>
  <si>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</si>
  <si>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</si>
  <si>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</si>
  <si>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</si>
  <si>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</si>
  <si>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</si>
  <si>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</si>
  <si>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</si>
  <si>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</si>
  <si>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</si>
  <si>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</si>
  <si>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</si>
  <si>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</si>
  <si>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</si>
  <si>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</si>
  <si>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</si>
  <si>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</si>
  <si>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</si>
  <si>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</si>
  <si>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</si>
  <si>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</si>
  <si>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</si>
  <si>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</si>
  <si>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</si>
  <si>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</si>
  <si>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</si>
  <si>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</si>
  <si>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</si>
  <si>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</si>
  <si>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</si>
  <si>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</si>
  <si>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</si>
  <si>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</si>
  <si>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</si>
  <si>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</si>
  <si>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</si>
  <si>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</si>
  <si>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</si>
  <si>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</si>
  <si>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</si>
  <si>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</si>
  <si>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</si>
  <si>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</si>
  <si>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</si>
  <si>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</si>
  <si>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</si>
  <si>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</si>
  <si>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</si>
  <si>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</si>
  <si>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</si>
  <si>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</si>
  <si>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</si>
  <si>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</si>
  <si>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</si>
  <si>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</si>
  <si>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</si>
  <si>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</si>
  <si>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</si>
  <si>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</si>
  <si>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</si>
  <si>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</si>
  <si>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</si>
  <si>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</si>
  <si>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</si>
  <si>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</si>
  <si>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</si>
  <si>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</si>
  <si>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</si>
  <si>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</si>
  <si>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</si>
  <si>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</si>
  <si>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</si>
  <si>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</si>
  <si>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</si>
  <si>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</si>
  <si>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</si>
  <si>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</si>
  <si>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</si>
  <si>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</si>
  <si>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</si>
  <si>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</si>
  <si>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</si>
  <si>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</si>
  <si>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</si>
  <si>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</si>
  <si>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</si>
  <si>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</si>
  <si>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</si>
  <si>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</si>
  <si>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</si>
  <si>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</si>
  <si>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</si>
  <si>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</si>
  <si>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</si>
  <si>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</si>
  <si>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</si>
  <si>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</si>
  <si>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</si>
  <si>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</si>
  <si>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</si>
  <si>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</si>
  <si>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</si>
  <si>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</si>
  <si>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</si>
  <si>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</si>
  <si>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</si>
  <si>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</si>
  <si>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</si>
  <si>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</si>
  <si>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</si>
  <si>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</si>
  <si>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</si>
  <si>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</si>
  <si>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</si>
  <si>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</si>
  <si>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</si>
  <si>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</si>
  <si>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</si>
  <si>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</si>
  <si>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</si>
  <si>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</si>
  <si>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</si>
  <si>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</si>
  <si>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</si>
  <si>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</si>
  <si>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</si>
  <si>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</si>
  <si>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</si>
  <si>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</si>
  <si>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</si>
  <si>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</si>
  <si>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</si>
  <si>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</si>
  <si>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</si>
  <si>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</si>
  <si>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</si>
  <si>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</si>
  <si>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</si>
  <si>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</si>
  <si>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</si>
  <si>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</si>
  <si>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</si>
  <si>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</si>
  <si>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</si>
  <si>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</si>
  <si>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</si>
  <si>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</si>
  <si>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</si>
  <si>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</si>
  <si>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</si>
  <si>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</si>
  <si>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</si>
  <si>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</si>
  <si>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</si>
  <si>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</si>
  <si>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</si>
  <si>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</si>
  <si>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</si>
  <si>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</si>
  <si>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</si>
  <si>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</si>
  <si>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</si>
  <si>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</si>
  <si>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</si>
  <si>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</si>
  <si>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</si>
  <si>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</si>
  <si>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</si>
  <si>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</si>
  <si>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</si>
  <si>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</si>
  <si>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</si>
  <si>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</si>
  <si>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</si>
  <si>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</si>
  <si>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</si>
  <si>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</si>
  <si>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</si>
  <si>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</si>
  <si>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</si>
  <si>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</si>
  <si>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</si>
  <si>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</si>
  <si>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</si>
  <si>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</si>
  <si>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</si>
  <si>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</si>
  <si>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</si>
  <si>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</si>
  <si>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</si>
  <si>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</si>
  <si>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</si>
  <si>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</si>
  <si>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</si>
  <si>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</si>
  <si>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</si>
  <si>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</si>
  <si>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</si>
  <si>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</si>
  <si>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</si>
  <si>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</si>
  <si>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</si>
  <si>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</si>
  <si>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</si>
  <si>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</si>
  <si>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</si>
  <si>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</si>
  <si>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</si>
  <si>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</si>
  <si>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</si>
  <si>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</si>
  <si>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</si>
  <si>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</si>
  <si>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</si>
  <si>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</si>
  <si>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</si>
  <si>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</si>
  <si>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</si>
  <si>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</si>
  <si>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</si>
  <si>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</si>
  <si>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</si>
  <si>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</si>
  <si>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</si>
  <si>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</si>
  <si>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</si>
  <si>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</si>
  <si>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</si>
  <si>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</si>
  <si>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</si>
  <si>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</si>
  <si>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</si>
  <si>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</si>
  <si>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</si>
  <si>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</si>
  <si>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</si>
  <si>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</si>
  <si>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</si>
  <si>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</si>
  <si>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</si>
  <si>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</si>
  <si>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</si>
  <si>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</si>
  <si>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</si>
  <si>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</si>
  <si>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</si>
  <si>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</si>
  <si>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</si>
  <si>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</si>
  <si>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</si>
  <si>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</si>
  <si>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</si>
  <si>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</si>
  <si>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</si>
  <si>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</si>
  <si>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</si>
  <si>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</si>
  <si>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</si>
  <si>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</si>
  <si>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</si>
  <si>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</si>
  <si>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</si>
  <si>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</si>
  <si>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</si>
  <si>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</si>
  <si>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</si>
  <si>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</si>
  <si>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</si>
  <si>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</si>
  <si>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</si>
  <si>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</si>
  <si>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</si>
  <si>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</si>
  <si>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</si>
  <si>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</si>
  <si>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</si>
  <si>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</si>
  <si>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</si>
  <si>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</si>
  <si>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</si>
  <si>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</si>
  <si>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</si>
  <si>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</si>
  <si>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</si>
  <si>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</si>
  <si>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</si>
  <si>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</si>
  <si>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</si>
  <si>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</si>
  <si>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</si>
  <si>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</si>
  <si>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</si>
  <si>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</si>
  <si>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</si>
  <si>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</si>
  <si>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</si>
  <si>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</si>
  <si>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</si>
  <si>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</si>
  <si>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</si>
  <si>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</si>
  <si>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</si>
  <si>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</si>
  <si>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</si>
  <si>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</si>
  <si>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</si>
  <si>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</si>
  <si>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</si>
  <si>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</si>
  <si>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</si>
  <si>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</si>
  <si>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</si>
  <si>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</si>
  <si>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</si>
  <si>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</si>
  <si>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</si>
  <si>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</si>
  <si>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</si>
  <si>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</si>
  <si>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</si>
  <si>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</si>
  <si>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</si>
  <si>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</si>
  <si>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</si>
  <si>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</si>
  <si>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</si>
  <si>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</si>
  <si>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</si>
  <si>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</si>
  <si>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</si>
  <si>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</si>
  <si>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</si>
  <si>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</si>
  <si>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</si>
  <si>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</si>
  <si>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</si>
  <si>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</si>
  <si>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</si>
  <si>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</si>
  <si>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</si>
  <si>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</si>
  <si>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</si>
  <si>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</si>
  <si>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</si>
  <si>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</si>
  <si>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</si>
  <si>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</si>
  <si>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</si>
  <si>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</si>
  <si>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</si>
  <si>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</si>
  <si>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</si>
  <si>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</si>
  <si>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</si>
  <si>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</si>
  <si>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</si>
  <si>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</si>
  <si>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</si>
  <si>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</si>
  <si>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</si>
  <si>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</si>
  <si>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</si>
  <si>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</si>
  <si>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</si>
  <si>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</si>
  <si>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</si>
  <si>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</si>
  <si>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</si>
  <si>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</si>
  <si>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</si>
  <si>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</si>
  <si>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</si>
  <si>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</si>
  <si>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</si>
  <si>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</si>
  <si>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</si>
  <si>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</si>
  <si>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</si>
  <si>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</si>
  <si>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</si>
  <si>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</si>
  <si>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</si>
  <si>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</si>
  <si>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</si>
  <si>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</si>
  <si>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</si>
  <si>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</si>
  <si>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</si>
  <si>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</si>
  <si>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</si>
  <si>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</si>
  <si>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</si>
  <si>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</si>
  <si>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</si>
  <si>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</si>
  <si>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</si>
  <si>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</si>
  <si>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</si>
  <si>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</si>
  <si>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</si>
  <si>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</si>
  <si>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</si>
  <si>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</si>
  <si>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</si>
  <si>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</si>
  <si>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</si>
  <si>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</si>
  <si>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</si>
  <si>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</si>
  <si>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</si>
  <si>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</si>
  <si>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</si>
  <si>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</si>
  <si>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</si>
  <si>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</si>
  <si>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</si>
  <si>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</si>
  <si>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</si>
  <si>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</si>
  <si>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</si>
  <si>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</si>
  <si>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</si>
  <si>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</si>
  <si>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</si>
  <si>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</si>
  <si>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</si>
  <si>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</si>
  <si>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</si>
  <si>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</si>
  <si>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</si>
  <si>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</si>
  <si>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</si>
  <si>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</si>
  <si>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</si>
  <si>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</si>
  <si>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</si>
  <si>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</si>
  <si>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</si>
  <si>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</si>
  <si>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</si>
  <si>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</si>
  <si>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</si>
  <si>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</si>
  <si>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</si>
  <si>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</si>
  <si>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</si>
  <si>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</si>
  <si>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</si>
  <si>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</si>
  <si>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</si>
  <si>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</si>
  <si>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</si>
  <si>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</si>
  <si>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</si>
  <si>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</si>
  <si>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</si>
  <si>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</si>
  <si>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</si>
  <si>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</si>
  <si>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</si>
  <si>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</si>
  <si>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</si>
  <si>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</si>
  <si>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</si>
  <si>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</si>
  <si>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</si>
  <si>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</si>
  <si>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</si>
  <si>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</si>
  <si>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</si>
  <si>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</si>
  <si>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</si>
  <si>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</si>
  <si>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</si>
  <si>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</si>
  <si>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</si>
  <si>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</si>
  <si>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</si>
  <si>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</si>
  <si>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</si>
  <si>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</si>
  <si>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</si>
  <si>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</si>
  <si>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</si>
  <si>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</si>
  <si>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</si>
  <si>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</si>
  <si>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</si>
  <si>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</si>
  <si>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</si>
  <si>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</si>
  <si>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</si>
  <si>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</si>
  <si>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</si>
  <si>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</si>
  <si>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</si>
  <si>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</si>
  <si>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</si>
  <si>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</si>
  <si>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</si>
  <si>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</si>
  <si>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</si>
  <si>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</si>
  <si>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</si>
  <si>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</si>
  <si>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</si>
  <si>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</si>
  <si>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</si>
  <si>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</si>
  <si>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</si>
  <si>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</si>
  <si>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</si>
  <si>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</si>
  <si>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</si>
  <si>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</si>
  <si>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</si>
  <si>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</si>
  <si>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</si>
  <si>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</si>
  <si>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</si>
  <si>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</si>
  <si>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</si>
  <si>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</si>
  <si>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</si>
  <si>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</si>
  <si>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</si>
  <si>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</si>
  <si>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</si>
  <si>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</si>
  <si>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</si>
  <si>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</si>
  <si>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</si>
  <si>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</si>
  <si>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</si>
  <si>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</si>
  <si>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</si>
  <si>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</si>
  <si>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</si>
  <si>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</si>
  <si>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</si>
  <si>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</si>
  <si>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</si>
  <si>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</si>
  <si>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</si>
  <si>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</si>
  <si>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</si>
  <si>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</si>
  <si>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</si>
  <si>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</si>
  <si>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</si>
  <si>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</si>
  <si>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</si>
  <si>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</si>
  <si>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</si>
  <si>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</si>
  <si>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</si>
  <si>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</si>
  <si>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</si>
  <si>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</si>
  <si>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</si>
  <si>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</si>
  <si>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</si>
  <si>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</si>
  <si>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</si>
  <si>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</si>
  <si>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</si>
  <si>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</si>
  <si>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</si>
  <si>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</si>
  <si>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</si>
  <si>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</si>
  <si>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</si>
  <si>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</si>
  <si>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</si>
  <si>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</si>
  <si>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</si>
  <si>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</si>
  <si>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</si>
  <si>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</si>
  <si>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</si>
  <si>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</si>
  <si>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</si>
  <si>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</si>
  <si>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</si>
  <si>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</si>
  <si>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</si>
  <si>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</si>
  <si>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</si>
  <si>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</si>
  <si>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</si>
  <si>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</si>
  <si>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</si>
  <si>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</si>
  <si>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</si>
  <si>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</si>
  <si>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</si>
  <si>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</si>
  <si>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</si>
  <si>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</si>
  <si>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</si>
  <si>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</si>
  <si>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</si>
  <si>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</si>
  <si>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</si>
  <si>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</si>
  <si>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</si>
  <si>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</si>
  <si>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</si>
  <si>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</si>
  <si>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</si>
  <si>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</si>
  <si>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</si>
  <si>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</si>
  <si>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</si>
  <si>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</si>
  <si>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</si>
  <si>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</si>
  <si>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</si>
  <si>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</si>
  <si>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</si>
  <si>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</si>
  <si>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</si>
  <si>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</si>
  <si>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</si>
  <si>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</si>
  <si>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</si>
  <si>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</si>
  <si>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</si>
  <si>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</si>
  <si>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</si>
  <si>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</si>
  <si>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</si>
  <si>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</si>
  <si>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</si>
  <si>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</si>
  <si>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</si>
  <si>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</si>
  <si>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</si>
  <si>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</si>
  <si>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</si>
  <si>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</si>
  <si>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</si>
  <si>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</si>
  <si>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</si>
  <si>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</si>
  <si>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</si>
  <si>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</si>
  <si>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</si>
  <si>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</si>
  <si>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</si>
  <si>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</si>
  <si>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</si>
  <si>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</si>
  <si>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</si>
  <si>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</si>
  <si>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</si>
  <si>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</si>
  <si>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</si>
  <si>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</si>
  <si>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</si>
  <si>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</si>
  <si>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</si>
  <si>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</si>
  <si>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</si>
  <si>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</si>
  <si>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</si>
  <si>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</si>
  <si>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</si>
  <si>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</si>
  <si>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</si>
  <si>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</si>
  <si>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</si>
  <si>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</si>
  <si>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</si>
  <si>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</si>
  <si>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</si>
  <si>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</si>
  <si>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</si>
  <si>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</si>
  <si>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</si>
  <si>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</si>
  <si>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</si>
  <si>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</si>
  <si>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</si>
  <si>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</si>
  <si>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</si>
  <si>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</si>
  <si>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</si>
  <si>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</si>
  <si>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</si>
  <si>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</si>
  <si>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</si>
  <si>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</si>
  <si>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</si>
  <si>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</si>
  <si>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</si>
  <si>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</si>
  <si>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</si>
  <si>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</si>
  <si>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</si>
  <si>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</si>
  <si>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</si>
  <si>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</si>
  <si>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</si>
  <si>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</si>
  <si>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</si>
  <si>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</si>
  <si>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</si>
  <si>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</si>
  <si>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</si>
  <si>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</si>
  <si>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</si>
  <si>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</si>
  <si>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</si>
  <si>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</si>
  <si>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</si>
  <si>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</si>
  <si>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</si>
  <si>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</si>
  <si>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</si>
  <si>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</si>
  <si>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</si>
  <si>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</si>
  <si>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</si>
  <si>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</si>
  <si>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</si>
  <si>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</si>
  <si>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</si>
  <si>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</si>
  <si>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</si>
  <si>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</si>
  <si>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</si>
  <si>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</si>
  <si>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</si>
  <si>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</si>
  <si>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</si>
  <si>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</si>
  <si>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</si>
  <si>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</si>
  <si>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</si>
  <si>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</si>
  <si>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</si>
  <si>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</si>
  <si>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</si>
  <si>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</si>
  <si>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</si>
  <si>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</si>
  <si>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</si>
  <si>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</si>
  <si>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</si>
  <si>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</si>
  <si>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</si>
  <si>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</si>
  <si>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</si>
  <si>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</si>
  <si>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</si>
  <si>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</si>
  <si>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</si>
  <si>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</si>
  <si>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</si>
  <si>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</si>
  <si>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</si>
  <si>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</si>
  <si>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</si>
  <si>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</si>
  <si>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</si>
  <si>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</si>
  <si>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</si>
  <si>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</si>
  <si>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</si>
  <si>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</si>
  <si>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</si>
  <si>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</si>
  <si>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</si>
  <si>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</si>
  <si>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</si>
  <si>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</si>
  <si>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</si>
  <si>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</si>
  <si>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</si>
  <si>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</si>
  <si>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</si>
  <si>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</si>
  <si>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</si>
  <si>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</si>
  <si>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</si>
  <si>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</si>
  <si>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</si>
  <si>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</si>
  <si>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</si>
  <si>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</si>
  <si>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</si>
  <si>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</si>
  <si>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</si>
  <si>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</si>
  <si>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</si>
  <si>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</si>
  <si>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</si>
  <si>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</si>
  <si>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</si>
  <si>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</si>
  <si>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</si>
  <si>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</si>
  <si>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</si>
  <si>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</si>
  <si>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</si>
  <si>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</si>
  <si>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</si>
  <si>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</si>
  <si>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</si>
  <si>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</si>
  <si>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</si>
  <si>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</si>
  <si>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</si>
  <si>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</si>
  <si>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</si>
  <si>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</si>
  <si>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</si>
  <si>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</si>
  <si>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</si>
  <si>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</si>
  <si>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</si>
  <si>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</si>
  <si>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</si>
  <si>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</si>
  <si>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</si>
  <si>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</si>
  <si>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</si>
  <si>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</si>
  <si>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</si>
  <si>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</si>
  <si>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</si>
  <si>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</si>
  <si>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</si>
  <si>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</si>
  <si>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</si>
  <si>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</si>
  <si>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</si>
  <si>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</si>
  <si>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</si>
  <si>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</si>
  <si>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</si>
  <si>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</si>
  <si>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</si>
  <si>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</si>
  <si>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</si>
  <si>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</si>
  <si>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</si>
  <si>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</si>
  <si>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</si>
  <si>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</si>
  <si>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</si>
  <si>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</si>
  <si>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</si>
  <si>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</si>
  <si>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</si>
  <si>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</si>
  <si>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</si>
  <si>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</si>
  <si>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</si>
  <si>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</si>
  <si>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</si>
  <si>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</si>
  <si>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</si>
  <si>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</si>
  <si>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</si>
  <si>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</si>
  <si>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</si>
  <si>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</si>
  <si>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</si>
  <si>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</si>
  <si>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</si>
  <si>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</si>
  <si>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</si>
  <si>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</si>
  <si>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</si>
  <si>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</si>
  <si>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</si>
  <si>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</si>
  <si>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</si>
  <si>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</si>
  <si>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</si>
  <si>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</si>
  <si>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</si>
  <si>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</si>
  <si>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</si>
  <si>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</si>
  <si>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</si>
  <si>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</si>
  <si>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</si>
  <si>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</si>
  <si>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</si>
  <si>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</si>
  <si>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</si>
  <si>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</si>
  <si>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</si>
  <si>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</si>
  <si>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</si>
  <si>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</si>
  <si>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</si>
  <si>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</si>
  <si>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</si>
  <si>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</si>
  <si>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</si>
  <si>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</si>
  <si>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</si>
  <si>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</si>
  <si>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</si>
  <si>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</si>
  <si>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</si>
  <si>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</si>
  <si>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</si>
  <si>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</si>
  <si>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</si>
  <si>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</si>
  <si>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</si>
  <si>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</si>
  <si>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</si>
  <si>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</si>
  <si>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</si>
  <si>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</si>
  <si>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</si>
  <si>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</si>
  <si>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</si>
  <si>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</si>
  <si>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</si>
  <si>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</si>
  <si>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</si>
  <si>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</si>
  <si>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</si>
  <si>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</si>
  <si>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</si>
  <si>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</si>
  <si>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</si>
  <si>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</si>
  <si>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</si>
  <si>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</si>
  <si>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</si>
  <si>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</si>
  <si>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</si>
  <si>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</si>
  <si>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</si>
  <si>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</si>
  <si>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</si>
  <si>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</si>
  <si>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</si>
  <si>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</si>
  <si>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</si>
  <si>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</si>
  <si>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</si>
  <si>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</si>
  <si>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</si>
  <si>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</si>
  <si>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</si>
  <si>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</si>
  <si>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</si>
  <si>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</si>
  <si>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</si>
  <si>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</si>
  <si>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</si>
  <si>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</si>
  <si>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</si>
  <si>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</si>
  <si>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</si>
  <si>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</si>
  <si>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</si>
  <si>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</si>
  <si>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</si>
  <si>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</si>
  <si>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</si>
  <si>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</si>
  <si>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</si>
  <si>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</si>
  <si>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</si>
  <si>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</si>
  <si>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</si>
  <si>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</si>
  <si>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</si>
  <si>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</si>
  <si>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</si>
  <si>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</si>
  <si>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</si>
  <si>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</si>
  <si>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</si>
  <si>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</si>
  <si>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</si>
  <si>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</si>
  <si>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</si>
  <si>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</si>
  <si>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</si>
  <si>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</si>
  <si>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</si>
  <si>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</si>
  <si>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</si>
  <si>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</si>
  <si>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</si>
  <si>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</si>
  <si>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</si>
  <si>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</si>
  <si>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</si>
  <si>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</si>
  <si>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</si>
  <si>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</si>
  <si>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</si>
  <si>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</si>
  <si>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</si>
  <si>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</si>
  <si>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</si>
  <si>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</si>
  <si>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</si>
  <si>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</si>
  <si>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</si>
  <si>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</si>
  <si>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</si>
  <si>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</si>
  <si>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</si>
  <si>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</si>
  <si>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</si>
  <si>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</si>
  <si>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</si>
  <si>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</si>
  <si>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</si>
  <si>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</si>
  <si>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</si>
  <si>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</si>
  <si>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</si>
  <si>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</si>
  <si>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</si>
  <si>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</si>
  <si>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</si>
  <si>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</si>
  <si>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</si>
  <si>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</si>
  <si>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</si>
  <si>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</si>
  <si>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</si>
  <si>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</si>
  <si>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</si>
  <si>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</si>
  <si>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</si>
  <si>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</si>
  <si>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</si>
  <si>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</si>
  <si>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</si>
  <si>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</si>
  <si>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</si>
  <si>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</si>
  <si>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</si>
  <si>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</si>
  <si>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</si>
  <si>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</si>
  <si>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</si>
  <si>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</si>
  <si>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</si>
  <si>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</si>
  <si>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</si>
  <si>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</si>
  <si>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</si>
  <si>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</si>
  <si>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</si>
  <si>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</si>
  <si>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</si>
  <si>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</si>
  <si>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</si>
  <si>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</si>
  <si>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</si>
  <si>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</si>
  <si>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</si>
  <si>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</si>
  <si>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</si>
  <si>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</si>
  <si>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</si>
  <si>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</si>
  <si>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</si>
  <si>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</si>
  <si>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</si>
  <si>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</si>
  <si>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</si>
  <si>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</si>
  <si>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</si>
  <si>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</si>
  <si>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</si>
  <si>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</si>
  <si>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</si>
  <si>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</si>
  <si>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</si>
  <si>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</si>
  <si>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</si>
  <si>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</si>
  <si>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</si>
  <si>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</si>
  <si>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</si>
  <si>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</si>
  <si>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</si>
  <si>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</si>
  <si>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</si>
  <si>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</si>
  <si>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</si>
  <si>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</si>
  <si>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</si>
  <si>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</si>
  <si>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</si>
  <si>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</si>
  <si>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</si>
  <si>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</si>
  <si>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</si>
  <si>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</si>
  <si>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</si>
  <si>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</si>
  <si>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</si>
  <si>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</si>
  <si>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</si>
  <si>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</si>
  <si>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</si>
  <si>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</si>
  <si>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</si>
  <si>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</si>
  <si>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</si>
  <si>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</si>
  <si>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</si>
  <si>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</si>
  <si>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</si>
  <si>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</si>
  <si>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</si>
  <si>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</si>
  <si>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</si>
  <si>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</si>
  <si>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</si>
  <si>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</si>
  <si>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</si>
  <si>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</si>
  <si>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</si>
  <si>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</si>
  <si>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</si>
  <si>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</si>
  <si>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</si>
  <si>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</si>
  <si>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</si>
  <si>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</si>
  <si>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</si>
  <si>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</si>
  <si>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</si>
  <si>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</si>
  <si>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</si>
  <si>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</si>
  <si>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</si>
  <si>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</si>
  <si>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</si>
  <si>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</si>
  <si>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</si>
  <si>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</si>
  <si>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</si>
  <si>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</si>
  <si>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</si>
  <si>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</si>
  <si>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</si>
  <si>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</si>
  <si>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</si>
  <si>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</si>
  <si>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</si>
  <si>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</si>
  <si>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</si>
  <si>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</si>
  <si>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</si>
  <si>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</si>
  <si>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</si>
  <si>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</si>
  <si>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</si>
  <si>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</si>
  <si>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</si>
  <si>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</si>
  <si>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</si>
  <si>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</si>
  <si>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</si>
  <si>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</si>
  <si>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</si>
  <si>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</si>
  <si>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</si>
  <si>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</si>
  <si>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</si>
  <si>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</si>
  <si>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</si>
  <si>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</si>
  <si>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</si>
  <si>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</si>
  <si>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</si>
  <si>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</si>
  <si>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</si>
  <si>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</si>
  <si>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</si>
  <si>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</si>
  <si>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</si>
  <si>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</si>
  <si>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</si>
  <si>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</si>
  <si>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</si>
  <si>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</si>
  <si>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</si>
  <si>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</si>
  <si>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</si>
  <si>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</si>
  <si>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</si>
  <si>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</si>
  <si>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</si>
  <si>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</si>
  <si>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</si>
  <si>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</si>
  <si>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</si>
  <si>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</si>
  <si>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</si>
  <si>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</si>
  <si>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</si>
  <si>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</si>
  <si>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</si>
  <si>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</si>
  <si>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</si>
  <si>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</si>
  <si>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</si>
  <si>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</si>
  <si>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</si>
  <si>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</si>
  <si>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</si>
  <si>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</si>
  <si>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</si>
  <si>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</si>
  <si>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</si>
  <si>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</si>
  <si>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</si>
  <si>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</si>
  <si>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</si>
  <si>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</si>
  <si>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</si>
  <si>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</si>
  <si>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</si>
  <si>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</si>
  <si>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</si>
  <si>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</si>
  <si>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</si>
  <si>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</si>
  <si>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</si>
  <si>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</si>
  <si>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</si>
  <si>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</si>
  <si>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</si>
  <si>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</si>
  <si>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</si>
  <si>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</si>
  <si>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</si>
  <si>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</si>
  <si>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</si>
  <si>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</si>
  <si>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</si>
  <si>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</si>
  <si>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</si>
  <si>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</si>
  <si>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</si>
  <si>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</si>
  <si>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</si>
  <si>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</si>
  <si>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</si>
  <si>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</si>
  <si>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</si>
  <si>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</si>
  <si>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</si>
  <si>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</si>
  <si>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</si>
  <si>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</si>
  <si>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</si>
  <si>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</si>
  <si>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</si>
  <si>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</si>
  <si>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</si>
  <si>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</si>
  <si>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</si>
  <si>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</si>
  <si>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</si>
  <si>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</si>
  <si>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</si>
  <si>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</si>
  <si>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</si>
  <si>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</si>
  <si>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</si>
  <si>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</si>
  <si>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</si>
  <si>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</si>
  <si>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</si>
  <si>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</si>
  <si>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</si>
  <si>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</si>
  <si>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</si>
  <si>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</si>
  <si>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</si>
  <si>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</si>
  <si>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</si>
  <si>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</si>
  <si>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</si>
  <si>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</si>
  <si>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</si>
  <si>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</si>
  <si>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</si>
  <si>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</si>
  <si>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</si>
  <si>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</si>
  <si>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</si>
  <si>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</si>
  <si>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</si>
  <si>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</si>
  <si>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</si>
  <si>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</si>
  <si>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</si>
  <si>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</si>
  <si>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</si>
  <si>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</si>
  <si>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</si>
  <si>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</si>
  <si>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</si>
  <si>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</si>
  <si>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</si>
  <si>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</si>
  <si>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</si>
  <si>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</si>
  <si>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</si>
  <si>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</si>
  <si>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</si>
  <si>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</si>
  <si>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</si>
  <si>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</si>
  <si>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</si>
  <si>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</si>
  <si>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</si>
  <si>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</si>
  <si>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</si>
  <si>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</si>
  <si>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</si>
  <si>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</si>
  <si>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</si>
  <si>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</si>
  <si>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</si>
  <si>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</si>
  <si>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</si>
  <si>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</si>
  <si>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</si>
  <si>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</si>
  <si>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</si>
  <si>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</si>
  <si>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</si>
  <si>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</si>
  <si>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</si>
  <si>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</si>
  <si>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</si>
  <si>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</si>
  <si>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</si>
  <si>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</si>
  <si>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</si>
  <si>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</si>
  <si>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</si>
  <si>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</si>
  <si>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</si>
  <si>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</si>
  <si>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</si>
  <si>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</si>
  <si>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</si>
  <si>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</si>
  <si>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</si>
  <si>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</si>
  <si>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</si>
  <si>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</si>
  <si>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</si>
  <si>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</si>
  <si>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</si>
  <si>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</si>
  <si>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</si>
  <si>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</si>
  <si>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</si>
  <si>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</si>
  <si>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</si>
  <si>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</si>
  <si>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</si>
  <si>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</si>
  <si>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</si>
  <si>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</si>
  <si>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</si>
  <si>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</si>
  <si>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</si>
  <si>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</si>
  <si>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</si>
  <si>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</si>
  <si>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</si>
  <si>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</si>
  <si>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</si>
  <si>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</si>
  <si>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</si>
  <si>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</si>
  <si>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</si>
  <si>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</si>
  <si>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</si>
  <si>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</si>
  <si>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</si>
  <si>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</si>
  <si>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</si>
  <si>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</si>
  <si>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</si>
  <si>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</si>
  <si>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</si>
  <si>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</si>
  <si>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</si>
  <si>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</si>
  <si>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</si>
  <si>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</si>
  <si>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</si>
  <si>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</si>
  <si>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</si>
  <si>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</si>
  <si>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</si>
  <si>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</si>
  <si>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</si>
  <si>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</si>
  <si>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</si>
  <si>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</si>
  <si>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</si>
  <si>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</si>
  <si>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</si>
  <si>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</si>
  <si>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</si>
  <si>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</si>
  <si>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</si>
  <si>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</si>
  <si>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</si>
  <si>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</si>
  <si>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</si>
  <si>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</si>
  <si>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</si>
  <si>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</si>
  <si>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</si>
  <si>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</si>
  <si>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</si>
  <si>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</si>
  <si>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</si>
  <si>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</si>
  <si>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</si>
  <si>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</si>
  <si>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</si>
  <si>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</si>
  <si>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</si>
  <si>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</si>
  <si>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</si>
  <si>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</si>
  <si>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</si>
  <si>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</si>
  <si>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</si>
  <si>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</si>
  <si>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</si>
  <si>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</si>
  <si>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</si>
  <si>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</si>
  <si>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</si>
  <si>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</si>
  <si>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</si>
  <si>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</si>
  <si>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</si>
  <si>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</si>
  <si>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</si>
  <si>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</si>
  <si>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</si>
  <si>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</si>
  <si>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</si>
  <si>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</si>
  <si>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</si>
  <si>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</si>
  <si>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</si>
  <si>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</si>
  <si>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</si>
  <si>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</si>
  <si>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</si>
  <si>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</si>
  <si>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</si>
  <si>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</si>
  <si>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</si>
  <si>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</si>
  <si>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</si>
  <si>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</si>
  <si>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</si>
  <si>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</si>
  <si>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</si>
  <si>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</si>
  <si>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</si>
  <si>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</si>
  <si>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</si>
  <si>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</si>
  <si>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</si>
  <si>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</si>
  <si>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</si>
  <si>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</si>
  <si>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</si>
  <si>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</si>
  <si>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</si>
  <si>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</si>
  <si>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</si>
  <si>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</si>
  <si>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</si>
  <si>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</si>
  <si>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</si>
  <si>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</si>
  <si>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</si>
  <si>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</si>
  <si>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</si>
  <si>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</si>
  <si>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</si>
  <si>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</si>
  <si>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</si>
  <si>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</si>
  <si>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</si>
  <si>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</si>
  <si>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</si>
  <si>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</si>
  <si>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</si>
  <si>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</si>
  <si>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</si>
  <si>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</si>
  <si>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</si>
  <si>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</si>
  <si>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</si>
  <si>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</si>
  <si>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</si>
  <si>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</si>
  <si>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</si>
  <si>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</si>
  <si>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</si>
  <si>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</si>
  <si>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</si>
  <si>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</si>
  <si>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</si>
  <si>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</si>
  <si>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</si>
  <si>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</si>
  <si>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</si>
  <si>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</si>
  <si>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</si>
  <si>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</si>
  <si>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</si>
  <si>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</si>
  <si>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</si>
  <si>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</si>
  <si>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</si>
  <si>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</si>
  <si>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</si>
  <si>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</si>
  <si>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</si>
  <si>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</si>
  <si>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</si>
  <si>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</si>
  <si>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</si>
  <si>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</si>
  <si>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</si>
  <si>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</si>
  <si>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</si>
  <si>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</si>
  <si>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</si>
  <si>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</si>
  <si>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</si>
  <si>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</si>
  <si>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</si>
  <si>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</si>
  <si>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</si>
  <si>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</si>
  <si>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</si>
  <si>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</si>
  <si>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</si>
  <si>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</si>
  <si>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</si>
  <si>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</si>
  <si>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</si>
  <si>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</si>
  <si>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</si>
  <si>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</si>
  <si>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</si>
  <si>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</si>
  <si>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</si>
  <si>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</si>
  <si>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</si>
  <si>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</si>
  <si>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</si>
  <si>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</si>
  <si>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</si>
  <si>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</si>
  <si>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</si>
  <si>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</si>
  <si>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</si>
  <si>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</si>
  <si>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</si>
  <si>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</si>
  <si>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</si>
  <si>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</si>
  <si>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</si>
  <si>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</si>
  <si>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</si>
  <si>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</si>
  <si>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</si>
  <si>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</si>
  <si>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</si>
  <si>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</si>
  <si>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</si>
  <si>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</si>
  <si>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</si>
  <si>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</si>
  <si>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</si>
  <si>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</si>
  <si>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</si>
  <si>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</si>
  <si>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</si>
  <si>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</si>
  <si>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</si>
  <si>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</si>
  <si>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</si>
  <si>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</si>
  <si>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</si>
  <si>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</si>
  <si>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</si>
  <si>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</si>
  <si>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</si>
  <si>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</si>
  <si>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</si>
  <si>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</si>
  <si>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</si>
  <si>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</si>
  <si>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</si>
  <si>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</si>
  <si>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</si>
  <si>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</si>
  <si>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</si>
  <si>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</si>
  <si>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</si>
  <si>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</si>
  <si>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</si>
  <si>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</si>
  <si>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</si>
  <si>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</si>
  <si>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</si>
  <si>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</si>
  <si>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</si>
  <si>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</si>
  <si>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</si>
  <si>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</si>
  <si>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</si>
  <si>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</si>
  <si>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</si>
  <si>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</si>
  <si>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</si>
  <si>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</si>
  <si>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</si>
  <si>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</si>
  <si>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</si>
  <si>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</si>
  <si>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</si>
  <si>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</si>
  <si>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</si>
  <si>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</si>
  <si>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</si>
  <si>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</si>
  <si>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</si>
  <si>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</si>
  <si>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</si>
  <si>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</si>
  <si>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</si>
  <si>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</si>
  <si>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</si>
  <si>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</si>
  <si>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</si>
  <si>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</si>
  <si>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</si>
  <si>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</si>
  <si>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</si>
  <si>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</si>
  <si>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</si>
  <si>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</si>
  <si>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</si>
  <si>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</si>
  <si>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</si>
  <si>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</si>
  <si>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</si>
  <si>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</si>
  <si>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</si>
  <si>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</si>
  <si>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</si>
  <si>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</si>
  <si>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</si>
  <si>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</si>
  <si>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</si>
  <si>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</si>
  <si>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</si>
  <si>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</si>
  <si>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</si>
  <si>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</si>
  <si>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</si>
  <si>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</si>
  <si>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</si>
  <si>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</si>
  <si>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</si>
  <si>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</si>
  <si>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</si>
  <si>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</si>
  <si>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</si>
  <si>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</si>
  <si>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</si>
  <si>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</si>
  <si>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</si>
  <si>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</si>
  <si>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</si>
  <si>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</si>
  <si>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</si>
  <si>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</si>
  <si>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</si>
  <si>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</si>
  <si>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</si>
  <si>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</si>
  <si>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</si>
  <si>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</si>
  <si>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</si>
  <si>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</si>
  <si>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</si>
  <si>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</si>
  <si>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</si>
  <si>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</si>
  <si>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</si>
  <si>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</si>
  <si>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</si>
  <si>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</si>
  <si>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</si>
  <si>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</si>
  <si>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</si>
  <si>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</si>
  <si>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</si>
  <si>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</si>
  <si>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</si>
  <si>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</si>
  <si>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</si>
  <si>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</si>
  <si>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</si>
  <si>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</si>
  <si>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</si>
  <si>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</si>
  <si>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</si>
  <si>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</si>
  <si>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</si>
  <si>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</si>
  <si>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</si>
  <si>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</si>
  <si>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</si>
  <si>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</si>
  <si>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</si>
  <si>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</si>
  <si>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</si>
  <si>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</si>
  <si>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</si>
  <si>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</si>
  <si>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</si>
  <si>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</si>
  <si>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</si>
  <si>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</si>
  <si>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</si>
  <si>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</si>
  <si>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</si>
  <si>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</si>
  <si>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</si>
  <si>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</si>
  <si>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</si>
  <si>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</si>
  <si>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</si>
  <si>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</si>
  <si>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</si>
  <si>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</si>
  <si>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</si>
  <si>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</si>
  <si>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</si>
  <si>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</si>
  <si>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</si>
  <si>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</si>
  <si>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</si>
  <si>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</si>
  <si>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</si>
  <si>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</si>
  <si>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</si>
  <si>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</si>
  <si>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</si>
  <si>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</si>
  <si>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</si>
  <si>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</si>
  <si>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</si>
  <si>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</si>
  <si>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</si>
  <si>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</si>
  <si>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</si>
  <si>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</si>
  <si>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</si>
  <si>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</si>
  <si>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</si>
  <si>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</si>
  <si>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</si>
  <si>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</si>
  <si>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</si>
  <si>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</si>
  <si>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</si>
  <si>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</si>
  <si>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</si>
  <si>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</si>
  <si>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</si>
  <si>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</si>
  <si>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</si>
  <si>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</si>
  <si>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</si>
  <si>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</si>
  <si>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</si>
  <si>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</si>
  <si>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</si>
  <si>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</si>
  <si>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</si>
  <si>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</si>
  <si>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</si>
  <si>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</si>
  <si>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</si>
  <si>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</si>
  <si>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</si>
  <si>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</si>
  <si>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</si>
  <si>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</si>
  <si>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</si>
  <si>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</si>
  <si>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</si>
  <si>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</si>
  <si>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</si>
  <si>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</si>
  <si>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</si>
  <si>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</si>
  <si>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</si>
  <si>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</si>
  <si>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</si>
  <si>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</si>
  <si>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</si>
  <si>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</si>
  <si>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</si>
  <si>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</si>
  <si>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</si>
  <si>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</si>
  <si>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</si>
  <si>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</si>
  <si>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</si>
  <si>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</si>
  <si>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</si>
  <si>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</si>
  <si>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</si>
  <si>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</si>
  <si>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</si>
  <si>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</si>
  <si>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</si>
  <si>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</si>
  <si>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</si>
  <si>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</si>
  <si>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</si>
  <si>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</si>
  <si>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</si>
  <si>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</si>
  <si>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</si>
  <si>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</si>
  <si>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</si>
  <si>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</si>
  <si>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</si>
  <si>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</si>
  <si>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</si>
  <si>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</si>
  <si>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</si>
  <si>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</si>
  <si>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</si>
  <si>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</si>
  <si>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</si>
  <si>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</si>
  <si>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</si>
  <si>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</si>
  <si>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</si>
  <si>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</si>
  <si>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</si>
  <si>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</si>
  <si>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</si>
  <si>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</si>
  <si>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</si>
  <si>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</si>
  <si>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</si>
  <si>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</si>
  <si>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</si>
  <si>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</si>
  <si>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</si>
  <si>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</si>
  <si>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</si>
  <si>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</si>
  <si>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</si>
  <si>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</si>
  <si>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</si>
  <si>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</si>
  <si>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</si>
  <si>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</si>
  <si>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</si>
  <si>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</si>
  <si>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</si>
  <si>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</si>
  <si>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</si>
  <si>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</si>
  <si>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</si>
  <si>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</si>
  <si>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</si>
  <si>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</si>
  <si>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</si>
  <si>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</si>
  <si>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</si>
  <si>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</si>
  <si>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</si>
  <si>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</si>
  <si>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</si>
  <si>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</si>
  <si>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</si>
  <si>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</si>
  <si>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</si>
  <si>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</si>
  <si>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</si>
  <si>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</si>
  <si>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</si>
  <si>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</si>
  <si>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</si>
  <si>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</si>
  <si>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</si>
  <si>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</si>
  <si>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</si>
  <si>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</si>
  <si>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</si>
  <si>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</si>
  <si>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</si>
  <si>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</si>
  <si>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</si>
  <si>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</si>
  <si>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</si>
  <si>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</si>
  <si>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</si>
  <si>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</si>
  <si>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</si>
  <si>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</si>
  <si>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</si>
  <si>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</si>
  <si>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</si>
  <si>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</si>
  <si>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</si>
  <si>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</si>
  <si>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</si>
  <si>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</si>
  <si>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</si>
  <si>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</si>
  <si>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</si>
  <si>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</si>
  <si>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</si>
  <si>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</si>
  <si>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</si>
  <si>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</si>
  <si>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</si>
  <si>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</si>
  <si>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</si>
  <si>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</si>
  <si>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</si>
  <si>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</si>
  <si>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</si>
  <si>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</si>
  <si>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</si>
  <si>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</si>
  <si>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</si>
  <si>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</si>
  <si>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</si>
  <si>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</si>
  <si>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</si>
  <si>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</si>
  <si>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</si>
  <si>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</si>
  <si>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</si>
  <si>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</si>
  <si>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</si>
  <si>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</si>
  <si>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</si>
  <si>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</si>
  <si>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</si>
  <si>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</si>
  <si>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</si>
  <si>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</si>
  <si>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</si>
  <si>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</si>
  <si>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</si>
  <si>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</si>
  <si>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</si>
  <si>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</si>
  <si>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</si>
  <si>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</si>
  <si>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</si>
  <si>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</si>
  <si>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</si>
  <si>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</si>
  <si>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</si>
  <si>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</si>
  <si>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</si>
  <si>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</si>
  <si>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</si>
  <si>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</si>
  <si>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</si>
  <si>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</si>
  <si>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</si>
  <si>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</si>
  <si>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</si>
  <si>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</si>
  <si>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</si>
  <si>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</si>
  <si>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</si>
  <si>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</si>
  <si>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</si>
  <si>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</si>
  <si>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</si>
  <si>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</si>
  <si>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</si>
  <si>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</si>
  <si>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</si>
  <si>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</si>
  <si>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</si>
  <si>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</si>
  <si>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</si>
  <si>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</si>
  <si>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</si>
  <si>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</si>
  <si>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</si>
  <si>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</si>
  <si>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</si>
  <si>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</si>
  <si>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</si>
  <si>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</si>
  <si>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</si>
  <si>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</si>
  <si>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</si>
  <si>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</si>
  <si>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</si>
  <si>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</si>
  <si>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</si>
  <si>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</si>
  <si>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</si>
  <si>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</si>
  <si>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</si>
  <si>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</si>
  <si>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</si>
  <si>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</si>
  <si>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</si>
  <si>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</si>
  <si>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</si>
  <si>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</si>
  <si>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</si>
  <si>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</si>
  <si>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</si>
  <si>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</si>
  <si>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</si>
  <si>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</si>
  <si>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</si>
  <si>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</si>
  <si>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</si>
  <si>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</si>
  <si>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</si>
  <si>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</si>
  <si>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</si>
  <si>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</si>
  <si>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</si>
  <si>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</si>
  <si>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</si>
  <si>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</si>
  <si>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</si>
  <si>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</si>
  <si>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</si>
  <si>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</si>
  <si>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</si>
  <si>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</si>
  <si>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</si>
  <si>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</si>
  <si>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</si>
  <si>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</si>
  <si>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</si>
  <si>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</si>
  <si>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</si>
  <si>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</si>
  <si>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</si>
  <si>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</si>
  <si>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</si>
  <si>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</si>
  <si>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</si>
  <si>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</si>
  <si>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</si>
  <si>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</si>
  <si>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</si>
  <si>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</si>
  <si>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</si>
  <si>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</si>
  <si>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</si>
  <si>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</si>
  <si>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</si>
  <si>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</si>
  <si>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</si>
  <si>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</si>
  <si>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</si>
  <si>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</si>
  <si>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</si>
  <si>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</si>
  <si>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</si>
  <si>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</si>
  <si>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</si>
  <si>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</si>
  <si>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</si>
  <si>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</si>
  <si>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</si>
  <si>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</si>
  <si>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</si>
  <si>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</si>
  <si>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</si>
  <si>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</si>
  <si>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</si>
  <si>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</si>
  <si>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</si>
  <si>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</si>
  <si>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</si>
  <si>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</si>
  <si>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</si>
  <si>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</si>
  <si>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</si>
  <si>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</si>
  <si>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</si>
  <si>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</si>
  <si>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</si>
  <si>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</si>
  <si>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</si>
  <si>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</si>
  <si>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</si>
  <si>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</si>
  <si>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</si>
  <si>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</si>
  <si>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</si>
  <si>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</si>
  <si>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</si>
  <si>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</si>
  <si>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</si>
  <si>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</si>
  <si>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</si>
  <si>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</si>
  <si>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</si>
  <si>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</si>
  <si>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</si>
  <si>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</si>
  <si>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</si>
  <si>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</si>
  <si>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</si>
  <si>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</si>
  <si>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</si>
  <si>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</si>
  <si>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</si>
  <si>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</si>
  <si>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</si>
  <si>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</si>
  <si>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</si>
  <si>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</si>
  <si>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</si>
  <si>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</si>
  <si>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</si>
  <si>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</si>
  <si>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</si>
  <si>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</si>
  <si>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</si>
  <si>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</si>
  <si>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</si>
  <si>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</si>
  <si>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</si>
  <si>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</si>
  <si>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</si>
  <si>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</si>
  <si>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</si>
  <si>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</si>
  <si>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</si>
  <si>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</si>
  <si>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</si>
  <si>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</si>
  <si>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</si>
  <si>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</si>
  <si>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</si>
  <si>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</si>
  <si>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</si>
  <si>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</si>
  <si>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</si>
  <si>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</si>
  <si>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</si>
  <si>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</si>
  <si>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</si>
  <si>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</si>
  <si>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</si>
  <si>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</si>
  <si>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</si>
  <si>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</si>
  <si>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</si>
  <si>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</si>
  <si>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</si>
  <si>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</si>
  <si>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</si>
  <si>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</si>
  <si>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</si>
  <si>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</si>
  <si>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</si>
  <si>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</si>
  <si>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</si>
  <si>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</si>
  <si>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</si>
  <si>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</si>
  <si>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</si>
  <si>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</si>
  <si>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</si>
  <si>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</si>
  <si>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</si>
  <si>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</si>
  <si>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</si>
  <si>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</si>
  <si>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</si>
  <si>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</si>
  <si>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</si>
  <si>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</si>
  <si>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</si>
  <si>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</si>
  <si>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</si>
  <si>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</si>
  <si>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</si>
  <si>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</si>
  <si>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</si>
  <si>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</si>
  <si>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</si>
  <si>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</si>
  <si>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</si>
  <si>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</si>
  <si>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</si>
  <si>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</si>
  <si>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</si>
  <si>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</si>
  <si>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</si>
  <si>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</si>
  <si>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</si>
  <si>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</si>
  <si>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</si>
  <si>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</si>
  <si>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</si>
  <si>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</si>
  <si>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</si>
  <si>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</si>
  <si>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</si>
  <si>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</si>
  <si>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</si>
  <si>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</si>
  <si>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</si>
  <si>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</si>
  <si>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</si>
  <si>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</si>
  <si>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</si>
  <si>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</si>
  <si>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</si>
  <si>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</si>
  <si>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</si>
  <si>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</si>
  <si>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</si>
  <si>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</si>
  <si>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</si>
  <si>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</si>
  <si>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</si>
  <si>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</si>
  <si>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</si>
  <si>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</si>
  <si>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</si>
  <si>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</si>
  <si>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</si>
  <si>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</si>
  <si>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</si>
  <si>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</si>
  <si>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</si>
  <si>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</si>
  <si>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</si>
  <si>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</si>
  <si>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</si>
  <si>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</si>
  <si>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</si>
  <si>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</si>
  <si>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</si>
  <si>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</si>
  <si>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</si>
  <si>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</si>
  <si>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</si>
  <si>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</si>
  <si>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</si>
  <si>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</si>
  <si>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</si>
  <si>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</si>
  <si>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</si>
  <si>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</si>
  <si>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</si>
  <si>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</si>
  <si>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</si>
  <si>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</si>
  <si>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</si>
  <si>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</si>
  <si>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</si>
  <si>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</si>
  <si>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</si>
  <si>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</si>
  <si>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</si>
  <si>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</si>
  <si>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</si>
  <si>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</si>
  <si>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</si>
  <si>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</si>
  <si>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</si>
  <si>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</si>
  <si>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</si>
  <si>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</si>
  <si>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</si>
  <si>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</si>
  <si>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</si>
  <si>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</si>
  <si>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</si>
  <si>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</si>
  <si>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</si>
  <si>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</si>
  <si>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</si>
  <si>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</si>
  <si>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</si>
  <si>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</si>
  <si>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</si>
  <si>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</si>
  <si>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</si>
  <si>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</si>
  <si>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</si>
  <si>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</si>
  <si>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</si>
  <si>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</si>
  <si>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</si>
  <si>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</si>
  <si>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</si>
  <si>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</si>
  <si>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</si>
  <si>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</si>
  <si>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</si>
  <si>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</si>
  <si>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</si>
  <si>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</si>
  <si>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</si>
  <si>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</si>
  <si>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</si>
  <si>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</si>
  <si>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</si>
  <si>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</si>
  <si>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</si>
  <si>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</si>
  <si>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</si>
  <si>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</si>
  <si>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</si>
  <si>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</si>
  <si>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</si>
  <si>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</si>
  <si>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</si>
  <si>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</si>
  <si>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</si>
  <si>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</si>
  <si>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</si>
  <si>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</si>
  <si>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</si>
  <si>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</si>
  <si>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</si>
  <si>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</si>
  <si>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</si>
  <si>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</si>
  <si>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</si>
  <si>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</si>
  <si>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</si>
  <si>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</si>
  <si>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</si>
  <si>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</si>
  <si>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</si>
  <si>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</si>
  <si>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</si>
  <si>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</si>
  <si>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</si>
  <si>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</si>
  <si>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</si>
  <si>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</si>
  <si>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</si>
  <si>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</si>
  <si>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</si>
  <si>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</si>
  <si>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</si>
  <si>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</si>
  <si>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</si>
  <si>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</si>
  <si>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</si>
  <si>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</si>
  <si>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</si>
  <si>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</si>
  <si>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</si>
  <si>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</si>
  <si>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</si>
  <si>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</si>
  <si>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</si>
  <si>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</si>
  <si>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</si>
  <si>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</si>
  <si>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</si>
  <si>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</si>
  <si>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</si>
  <si>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</si>
  <si>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</si>
  <si>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</si>
  <si>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</si>
  <si>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</si>
  <si>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</si>
  <si>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</si>
  <si>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</si>
  <si>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</si>
  <si>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</si>
  <si>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</si>
  <si>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</si>
  <si>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</si>
  <si>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</si>
  <si>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</si>
  <si>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</si>
  <si>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</si>
  <si>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</si>
  <si>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</si>
  <si>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</si>
  <si>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</si>
  <si>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</si>
  <si>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</si>
  <si>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</si>
  <si>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</si>
  <si>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</si>
  <si>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</si>
  <si>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</si>
  <si>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</si>
  <si>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</si>
  <si>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</si>
  <si>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</si>
  <si>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</si>
  <si>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</si>
  <si>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</si>
  <si>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</si>
  <si>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</si>
  <si>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</si>
  <si>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</si>
  <si>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</si>
  <si>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</si>
  <si>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</si>
  <si>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</si>
  <si>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</si>
  <si>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</si>
  <si>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</si>
  <si>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</si>
  <si>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</si>
  <si>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</si>
  <si>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</si>
  <si>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</si>
  <si>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</si>
  <si>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</si>
  <si>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</si>
  <si>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</si>
  <si>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</si>
  <si>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</si>
  <si>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</si>
  <si>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</si>
  <si>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</si>
  <si>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</si>
  <si>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</si>
  <si>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</si>
  <si>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</si>
  <si>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</si>
  <si>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</si>
  <si>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</si>
  <si>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</si>
  <si>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</si>
  <si>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</si>
  <si>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</si>
  <si>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</si>
  <si>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</si>
  <si>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</si>
  <si>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</si>
  <si>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</si>
  <si>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</si>
  <si>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</si>
  <si>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</si>
  <si>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</si>
  <si>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</si>
  <si>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</si>
  <si>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</si>
  <si>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</si>
  <si>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</si>
  <si>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</si>
  <si>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</si>
  <si>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</si>
  <si>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</si>
  <si>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</si>
  <si>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</si>
  <si>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</si>
  <si>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</si>
  <si>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</si>
  <si>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</si>
  <si>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</si>
  <si>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</si>
  <si>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</si>
  <si>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</si>
  <si>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</si>
  <si>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</si>
  <si>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</si>
  <si>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</si>
  <si>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</si>
  <si>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</si>
  <si>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</si>
  <si>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</si>
  <si>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</si>
  <si>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</si>
  <si>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</si>
  <si>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</si>
  <si>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</si>
  <si>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</si>
  <si>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</si>
  <si>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</si>
  <si>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</si>
  <si>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</si>
  <si>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</si>
  <si>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</si>
  <si>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</si>
  <si>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</si>
  <si>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</si>
  <si>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</si>
  <si>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</si>
  <si>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</si>
  <si>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</si>
  <si>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</si>
  <si>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</si>
  <si>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</si>
  <si>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</si>
  <si>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</si>
  <si>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</si>
  <si>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</si>
  <si>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</si>
  <si>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</si>
  <si>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</si>
  <si>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</si>
  <si>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</si>
  <si>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</si>
  <si>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</si>
  <si>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</si>
  <si>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</si>
  <si>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</si>
  <si>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</si>
  <si>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</si>
  <si>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</si>
  <si>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</si>
  <si>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</si>
  <si>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</si>
  <si>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</si>
  <si>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</si>
  <si>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</si>
  <si>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</si>
  <si>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</si>
  <si>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</si>
  <si>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</si>
  <si>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</si>
  <si>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</si>
  <si>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</si>
  <si>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</si>
  <si>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</si>
  <si>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</si>
  <si>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</si>
  <si>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</si>
  <si>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</si>
  <si>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</si>
  <si>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</si>
  <si>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</si>
  <si>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</si>
  <si>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</si>
  <si>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</si>
  <si>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</si>
  <si>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</si>
  <si>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</si>
  <si>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</si>
  <si>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</si>
  <si>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</si>
  <si>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</si>
  <si>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</si>
  <si>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</si>
  <si>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</si>
  <si>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</si>
  <si>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</si>
  <si>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</si>
  <si>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</si>
  <si>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</si>
  <si>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</si>
  <si>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</si>
  <si>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</si>
  <si>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</si>
  <si>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</si>
  <si>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</si>
  <si>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</si>
  <si>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</si>
  <si>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</si>
  <si>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</si>
  <si>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</si>
  <si>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</si>
  <si>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</si>
  <si>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</si>
  <si>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</si>
  <si>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</si>
  <si>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</si>
  <si>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</si>
  <si>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</si>
  <si>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</si>
  <si>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</si>
  <si>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</si>
  <si>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</si>
  <si>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</si>
  <si>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</si>
  <si>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</si>
  <si>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</si>
  <si>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</si>
  <si>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</si>
  <si>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</si>
  <si>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</si>
  <si>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</si>
  <si>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</si>
  <si>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</si>
  <si>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</si>
  <si>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</si>
  <si>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</si>
  <si>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</si>
  <si>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</si>
  <si>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</si>
  <si>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</si>
  <si>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</si>
  <si>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</si>
  <si>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</si>
  <si>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</si>
  <si>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</si>
  <si>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</si>
  <si>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</si>
  <si>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</si>
  <si>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</si>
  <si>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</si>
  <si>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</si>
  <si>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</si>
  <si>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</si>
  <si>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</si>
  <si>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</si>
  <si>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</si>
  <si>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</si>
  <si>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</si>
  <si>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</si>
  <si>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</si>
  <si>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</si>
  <si>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</si>
  <si>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</si>
  <si>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</si>
  <si>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</si>
  <si>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</si>
  <si>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</si>
  <si>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</si>
  <si>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</si>
  <si>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</si>
  <si>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</si>
  <si>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</si>
  <si>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</si>
  <si>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</si>
  <si>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</si>
  <si>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</si>
  <si>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</si>
  <si>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</si>
  <si>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</si>
  <si>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</si>
  <si>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</si>
  <si>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</si>
  <si>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</si>
  <si>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</si>
  <si>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</si>
  <si>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</si>
  <si>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</si>
  <si>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</si>
  <si>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</si>
  <si>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</si>
  <si>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</si>
  <si>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</si>
  <si>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</si>
  <si>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</si>
  <si>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</si>
  <si>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</si>
  <si>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</si>
  <si>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</si>
  <si>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</si>
  <si>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</si>
  <si>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</si>
  <si>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</si>
  <si>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</si>
  <si>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</si>
  <si>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</si>
  <si>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</si>
  <si>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</si>
  <si>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</si>
  <si>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</si>
  <si>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</si>
  <si>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</si>
  <si>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</si>
  <si>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</si>
  <si>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</si>
  <si>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</si>
  <si>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</si>
  <si>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</si>
  <si>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</si>
  <si>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</si>
  <si>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</si>
  <si>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</si>
  <si>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</si>
  <si>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</si>
  <si>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</si>
  <si>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</si>
  <si>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</si>
  <si>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</si>
  <si>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</si>
  <si>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</si>
  <si>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</si>
  <si>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</si>
  <si>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</si>
  <si>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</si>
  <si>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</si>
  <si>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</si>
  <si>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</si>
  <si>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</si>
  <si>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</si>
  <si>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</si>
  <si>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</si>
  <si>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</si>
  <si>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</si>
  <si>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</si>
  <si>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</si>
  <si>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</si>
  <si>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</si>
  <si>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</si>
  <si>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</si>
  <si>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</si>
  <si>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</si>
  <si>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</si>
  <si>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</si>
  <si>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</si>
  <si>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</si>
  <si>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</si>
  <si>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</si>
  <si>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</si>
  <si>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</si>
  <si>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</si>
  <si>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</si>
  <si>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</si>
  <si>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</si>
  <si>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</si>
  <si>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</si>
  <si>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</si>
  <si>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</si>
  <si>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</si>
  <si>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</si>
  <si>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</si>
  <si>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</si>
  <si>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</si>
  <si>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</si>
  <si>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</si>
  <si>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</si>
  <si>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</si>
  <si>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</si>
  <si>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</si>
  <si>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</si>
  <si>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</si>
  <si>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</si>
  <si>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</si>
  <si>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</si>
  <si>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</si>
  <si>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</si>
  <si>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</si>
  <si>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</si>
  <si>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</si>
  <si>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</si>
  <si>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</si>
  <si>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</si>
  <si>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</si>
  <si>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</si>
  <si>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</si>
  <si>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</si>
  <si>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</si>
  <si>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</si>
  <si>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</si>
  <si>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</si>
  <si>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</si>
  <si>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</si>
  <si>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</si>
  <si>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</si>
  <si>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</si>
  <si>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</si>
  <si>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</si>
  <si>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</si>
  <si>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</si>
  <si>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</si>
  <si>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</si>
  <si>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</si>
  <si>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</si>
  <si>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</si>
  <si>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</si>
  <si>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</si>
  <si>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</si>
  <si>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</si>
  <si>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</si>
  <si>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</si>
  <si>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</si>
  <si>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</si>
  <si>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</si>
  <si>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</si>
  <si>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</si>
  <si>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</si>
  <si>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</si>
  <si>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</si>
  <si>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</si>
  <si>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</si>
  <si>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</si>
  <si>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</si>
  <si>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</si>
  <si>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</si>
  <si>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</si>
  <si>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</si>
  <si>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</si>
  <si>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</si>
  <si>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</si>
  <si>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</si>
  <si>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</si>
  <si>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</si>
  <si>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</si>
  <si>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</si>
  <si>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</si>
  <si>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</si>
  <si>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</si>
  <si>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</si>
  <si>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</si>
  <si>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</si>
  <si>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</si>
  <si>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</si>
  <si>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</si>
  <si>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</si>
  <si>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</si>
  <si>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</si>
  <si>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</si>
  <si>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</si>
  <si>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</si>
  <si>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</si>
  <si>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</si>
  <si>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</si>
  <si>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</si>
  <si>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</si>
  <si>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</si>
  <si>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</si>
  <si>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</si>
  <si>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</si>
  <si>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</si>
  <si>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</si>
  <si>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</si>
  <si>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</si>
  <si>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</si>
  <si>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</si>
  <si>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</si>
  <si>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</si>
  <si>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</si>
  <si>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</si>
  <si>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</si>
  <si>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</si>
  <si>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</si>
  <si>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</si>
  <si>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</si>
  <si>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</si>
  <si>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</si>
  <si>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</si>
  <si>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</si>
  <si>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</si>
  <si>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</si>
  <si>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</si>
  <si>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</si>
  <si>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</si>
  <si>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</si>
  <si>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</si>
  <si>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</si>
  <si>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</si>
  <si>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</si>
  <si>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</si>
  <si>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</si>
  <si>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</si>
  <si>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</si>
  <si>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</si>
  <si>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</si>
  <si>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</si>
  <si>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</si>
  <si>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</si>
  <si>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</si>
  <si>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</si>
  <si>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</si>
  <si>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</si>
  <si>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</si>
  <si>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</si>
  <si>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</si>
  <si>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</si>
  <si>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</si>
  <si>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</si>
  <si>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</si>
  <si>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</si>
  <si>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</si>
  <si>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</si>
  <si>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</si>
  <si>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</si>
  <si>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</si>
  <si>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</si>
  <si>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</si>
  <si>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</si>
  <si>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</si>
  <si>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</si>
  <si>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</si>
  <si>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</si>
  <si>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</si>
  <si>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</si>
  <si>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</si>
  <si>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</si>
  <si>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</si>
  <si>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</si>
  <si>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</si>
  <si>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</si>
  <si>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</si>
  <si>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</si>
  <si>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</si>
  <si>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</si>
  <si>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</si>
  <si>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</si>
  <si>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</si>
  <si>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</si>
  <si>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</si>
  <si>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</si>
  <si>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</si>
  <si>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</si>
  <si>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</si>
  <si>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</si>
  <si>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</si>
  <si>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</si>
  <si>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</si>
  <si>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</si>
  <si>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</si>
  <si>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</si>
  <si>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</si>
  <si>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</si>
  <si>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</si>
  <si>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</si>
  <si>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</si>
  <si>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</si>
  <si>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</si>
  <si>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</si>
  <si>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</si>
  <si>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</si>
  <si>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</si>
  <si>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</si>
  <si>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</si>
  <si>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</si>
  <si>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</si>
  <si>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</si>
  <si>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</si>
  <si>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</si>
  <si>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</si>
  <si>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</si>
  <si>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</si>
  <si>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</si>
  <si>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</si>
  <si>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</si>
  <si>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</si>
  <si>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</si>
  <si>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</si>
  <si>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</si>
  <si>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</si>
  <si>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</si>
  <si>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</si>
  <si>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</si>
  <si>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</si>
  <si>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</si>
  <si>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</si>
  <si>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</si>
  <si>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</si>
  <si>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</si>
  <si>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</si>
  <si>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</si>
  <si>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</si>
  <si>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</si>
  <si>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</si>
  <si>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</si>
  <si>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</si>
  <si>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</si>
  <si>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</si>
  <si>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</si>
  <si>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</si>
  <si>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</si>
  <si>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</si>
  <si>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</si>
  <si>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</si>
  <si>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</si>
  <si>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</si>
  <si>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</si>
  <si>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</si>
  <si>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</si>
  <si>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</si>
  <si>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</si>
  <si>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</si>
  <si>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</si>
  <si>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</si>
  <si>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</si>
  <si>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</si>
  <si>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</si>
  <si>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</si>
  <si>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</si>
  <si>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</si>
  <si>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</si>
  <si>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</si>
  <si>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</si>
  <si>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</si>
  <si>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</si>
  <si>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</si>
  <si>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</si>
  <si>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</si>
  <si>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</si>
  <si>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</si>
  <si>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</si>
  <si>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</si>
  <si>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</si>
  <si>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</si>
  <si>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</si>
  <si>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</si>
  <si>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</si>
  <si>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</si>
  <si>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</si>
  <si>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</si>
  <si>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</si>
  <si>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</si>
  <si>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</si>
  <si>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</si>
  <si>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</si>
  <si>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</si>
  <si>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</si>
  <si>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</si>
  <si>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</si>
  <si>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</si>
  <si>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</si>
  <si>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</si>
  <si>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</si>
  <si>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</si>
  <si>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</si>
  <si>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</si>
  <si>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</si>
  <si>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</si>
  <si>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</si>
  <si>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</si>
  <si>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</si>
  <si>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</si>
  <si>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</si>
  <si>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</si>
  <si>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</si>
  <si>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</si>
  <si>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</si>
  <si>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</si>
  <si>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</si>
  <si>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</si>
  <si>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</si>
  <si>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</si>
  <si>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</si>
  <si>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</si>
  <si>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</si>
  <si>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</si>
  <si>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</si>
  <si>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</si>
  <si>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</si>
  <si>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</si>
  <si>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</si>
  <si>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</si>
  <si>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</si>
  <si>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</si>
  <si>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</si>
  <si>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</si>
  <si>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</si>
  <si>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</si>
  <si>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</si>
  <si>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</si>
  <si>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</si>
  <si>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</si>
  <si>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</si>
  <si>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</si>
  <si>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</si>
  <si>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</si>
  <si>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</si>
  <si>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</si>
  <si>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</si>
  <si>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</si>
  <si>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</si>
  <si>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</si>
  <si>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</si>
  <si>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</si>
  <si>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</si>
  <si>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</si>
  <si>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</si>
  <si>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</si>
  <si>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</si>
  <si>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</si>
  <si>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</si>
  <si>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</si>
  <si>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</si>
  <si>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</si>
  <si>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</si>
  <si>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</si>
  <si>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</si>
  <si>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</si>
  <si>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</si>
  <si>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</si>
  <si>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</si>
  <si>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</si>
  <si>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</si>
  <si>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</si>
  <si>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</si>
  <si>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</si>
  <si>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</si>
  <si>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</si>
  <si>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</si>
  <si>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</si>
  <si>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</si>
  <si>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</si>
  <si>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</si>
  <si>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</si>
  <si>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</si>
  <si>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</si>
  <si>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</si>
  <si>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</si>
  <si>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</si>
  <si>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</si>
  <si>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</si>
  <si>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</si>
  <si>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</si>
  <si>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</si>
  <si>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</si>
  <si>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</si>
  <si>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</si>
  <si>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</si>
  <si>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</si>
  <si>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</si>
  <si>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</si>
  <si>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</si>
  <si>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</si>
  <si>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</si>
  <si>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</si>
  <si>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</si>
  <si>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</si>
  <si>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</si>
  <si>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</si>
  <si>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</si>
  <si>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</si>
  <si>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</si>
  <si>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</si>
  <si>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</si>
  <si>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</si>
  <si>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</si>
  <si>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</si>
  <si>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</si>
  <si>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</si>
  <si>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</si>
  <si>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</si>
  <si>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</si>
  <si>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</si>
  <si>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</si>
  <si>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</si>
  <si>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</si>
  <si>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</si>
  <si>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</si>
  <si>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</si>
  <si>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</si>
  <si>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</si>
  <si>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</si>
  <si>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</si>
  <si>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</si>
  <si>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</si>
  <si>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</si>
  <si>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</si>
  <si>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</si>
  <si>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</si>
  <si>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</si>
  <si>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</si>
  <si>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</si>
  <si>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</si>
  <si>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</si>
  <si>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</si>
  <si>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</si>
  <si>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</si>
  <si>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</si>
  <si>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</si>
  <si>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</si>
  <si>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</si>
  <si>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</si>
  <si>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</si>
  <si>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</si>
  <si>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</si>
  <si>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</si>
  <si>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</si>
  <si>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</si>
  <si>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</si>
  <si>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</si>
  <si>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</si>
  <si>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</si>
  <si>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</si>
  <si>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</si>
  <si>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</si>
  <si>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</si>
  <si>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</si>
  <si>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</si>
  <si>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</si>
  <si>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</si>
  <si>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</si>
  <si>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</si>
  <si>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</si>
  <si>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</si>
  <si>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</si>
  <si>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</si>
  <si>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</si>
  <si>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</si>
  <si>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</si>
  <si>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</si>
  <si>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</si>
  <si>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</si>
  <si>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</si>
  <si>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</si>
  <si>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</si>
  <si>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</si>
  <si>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</si>
  <si>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</si>
  <si>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</si>
  <si>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</si>
  <si>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</si>
  <si>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</si>
  <si>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</si>
  <si>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</si>
  <si>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</si>
  <si>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</si>
  <si>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</si>
  <si>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</si>
  <si>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</si>
  <si>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</si>
  <si>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</si>
  <si>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</si>
  <si>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</si>
  <si>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</si>
  <si>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</si>
  <si>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</si>
  <si>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</si>
  <si>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</si>
  <si>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</si>
  <si>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</si>
  <si>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</si>
  <si>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</si>
  <si>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</si>
  <si>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</si>
  <si>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</si>
  <si>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</si>
  <si>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</si>
  <si>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</si>
  <si>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</si>
  <si>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</si>
  <si>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</si>
  <si>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</si>
  <si>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</si>
  <si>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</si>
  <si>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</si>
  <si>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</si>
  <si>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</si>
  <si>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</si>
  <si>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</si>
  <si>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</si>
  <si>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</si>
  <si>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</si>
  <si>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</si>
  <si>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</si>
  <si>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</si>
  <si>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</si>
  <si>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</si>
  <si>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</si>
  <si>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</si>
  <si>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</si>
  <si>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</si>
  <si>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</si>
  <si>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</si>
  <si>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</si>
  <si>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</si>
  <si>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</si>
  <si>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</si>
  <si>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</si>
  <si>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</si>
  <si>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</si>
  <si>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</si>
  <si>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</si>
  <si>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</si>
  <si>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</si>
  <si>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</si>
  <si>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</si>
  <si>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</si>
  <si>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</si>
  <si>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</si>
  <si>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</si>
  <si>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</si>
  <si>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</si>
  <si>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</si>
  <si>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</si>
  <si>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</si>
  <si>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</si>
  <si>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</si>
  <si>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</si>
  <si>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</si>
  <si>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</si>
  <si>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</si>
  <si>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</si>
  <si>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</si>
  <si>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</si>
  <si>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</si>
  <si>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</si>
  <si>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</si>
  <si>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</si>
  <si>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</si>
  <si>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</si>
  <si>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</si>
  <si>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</si>
  <si>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</si>
  <si>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</si>
  <si>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</si>
  <si>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</si>
  <si>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</si>
  <si>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</si>
  <si>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</si>
  <si>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</si>
  <si>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</si>
  <si>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</si>
  <si>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</si>
  <si>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</si>
  <si>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</si>
  <si>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</si>
  <si>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</si>
  <si>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</si>
  <si>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</si>
  <si>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</si>
  <si>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</si>
  <si>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</si>
  <si>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</si>
  <si>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</si>
  <si>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</si>
  <si>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</si>
  <si>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</si>
  <si>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</si>
  <si>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</si>
  <si>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</si>
  <si>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</si>
  <si>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</si>
  <si>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</si>
  <si>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</si>
  <si>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</si>
  <si>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</si>
  <si>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</si>
  <si>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</si>
  <si>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</si>
  <si>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</si>
  <si>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</si>
  <si>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</si>
  <si>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</si>
  <si>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</si>
  <si>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</si>
  <si>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</si>
  <si>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</si>
  <si>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</si>
  <si>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</si>
  <si>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</si>
  <si>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</si>
  <si>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</si>
  <si>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</si>
  <si>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</si>
  <si>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</si>
  <si>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</si>
  <si>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</si>
  <si>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</si>
  <si>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</si>
  <si>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</si>
  <si>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</si>
  <si>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</si>
  <si>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</si>
  <si>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</si>
  <si>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</si>
  <si>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</si>
  <si>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</si>
  <si>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</si>
  <si>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</si>
  <si>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</si>
  <si>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</si>
  <si>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</si>
  <si>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</si>
  <si>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</si>
  <si>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</si>
  <si>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</si>
  <si>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</si>
  <si>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</si>
  <si>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</si>
  <si>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</si>
  <si>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</si>
  <si>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</si>
  <si>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</si>
  <si>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</si>
  <si>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</si>
  <si>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</si>
  <si>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</si>
  <si>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</si>
  <si>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</si>
  <si>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</si>
  <si>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</si>
  <si>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</si>
  <si>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</si>
  <si>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</si>
  <si>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</si>
  <si>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</si>
  <si>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</si>
  <si>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</si>
  <si>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</si>
  <si>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</si>
  <si>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</si>
  <si>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</si>
  <si>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</si>
  <si>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</si>
  <si>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</si>
  <si>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</si>
  <si>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</si>
  <si>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</si>
  <si>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</si>
  <si>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</si>
  <si>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</si>
  <si>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</si>
  <si>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</si>
  <si>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</si>
  <si>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</si>
  <si>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</si>
  <si>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</si>
  <si>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</si>
  <si>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</si>
  <si>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</si>
  <si>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</si>
  <si>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</si>
  <si>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</si>
  <si>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</si>
  <si>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</si>
  <si>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</si>
  <si>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</si>
  <si>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</si>
  <si>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</si>
  <si>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</si>
  <si>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</si>
  <si>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</si>
  <si>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</si>
  <si>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</si>
  <si>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</si>
  <si>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</si>
  <si>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</si>
  <si>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</si>
  <si>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</si>
  <si>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</si>
  <si>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</si>
  <si>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</si>
  <si>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</si>
  <si>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</si>
  <si>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</si>
  <si>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</si>
  <si>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</si>
  <si>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</si>
  <si>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</si>
  <si>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</si>
  <si>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</si>
  <si>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</si>
  <si>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</si>
  <si>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</si>
  <si>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</si>
  <si>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</si>
  <si>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</si>
  <si>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</si>
  <si>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</si>
  <si>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</si>
  <si>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</si>
  <si>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</si>
  <si>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</si>
  <si>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</si>
  <si>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</si>
  <si>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</si>
  <si>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</si>
  <si>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</si>
  <si>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</si>
  <si>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</si>
  <si>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</si>
  <si>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</si>
  <si>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</si>
  <si>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</si>
  <si>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</si>
  <si>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</si>
  <si>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</si>
  <si>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</si>
  <si>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</si>
  <si>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</si>
  <si>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</si>
  <si>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</si>
  <si>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</si>
  <si>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</si>
  <si>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</si>
  <si>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</si>
  <si>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</si>
  <si>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</si>
  <si>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</si>
  <si>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</si>
  <si>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</si>
  <si>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</si>
  <si>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</si>
  <si>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</si>
  <si>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</si>
  <si>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</si>
  <si>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</si>
  <si>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</si>
  <si>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</si>
  <si>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</si>
  <si>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</si>
  <si>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</si>
  <si>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</si>
  <si>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</si>
  <si>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</si>
  <si>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</si>
  <si>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</si>
  <si>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</si>
  <si>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</si>
  <si>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</si>
  <si>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</si>
  <si>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</si>
  <si>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</si>
  <si>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</si>
  <si>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</si>
  <si>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</si>
  <si>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</si>
  <si>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</si>
  <si>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</si>
  <si>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</si>
  <si>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</si>
  <si>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</si>
  <si>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</si>
  <si>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</si>
  <si>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</si>
  <si>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</si>
  <si>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</si>
  <si>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</si>
  <si>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</si>
  <si>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</si>
  <si>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</si>
  <si>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</si>
  <si>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</si>
  <si>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</si>
  <si>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</si>
  <si>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</si>
  <si>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</si>
  <si>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</si>
  <si>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</si>
  <si>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</si>
  <si>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</si>
  <si>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</si>
  <si>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</si>
  <si>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</si>
  <si>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</si>
  <si>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</si>
  <si>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</si>
  <si>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</si>
  <si>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</si>
  <si>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</si>
  <si>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</si>
  <si>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</si>
  <si>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</si>
  <si>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</si>
  <si>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</si>
  <si>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</si>
  <si>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</si>
  <si>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</si>
  <si>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</si>
  <si>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</si>
  <si>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</si>
  <si>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</si>
  <si>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</si>
  <si>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</si>
  <si>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</si>
  <si>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</si>
  <si>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</si>
  <si>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</si>
  <si>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</si>
  <si>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</si>
  <si>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</si>
  <si>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</si>
  <si>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</si>
  <si>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</si>
  <si>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</si>
  <si>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</si>
  <si>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</si>
  <si>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</si>
  <si>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</si>
  <si>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</si>
  <si>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</si>
  <si>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</si>
  <si>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</si>
  <si>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</si>
  <si>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</si>
  <si>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</si>
  <si>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</si>
  <si>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</si>
  <si>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</si>
  <si>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</si>
  <si>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</si>
  <si>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</si>
  <si>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</si>
  <si>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</si>
  <si>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</si>
  <si>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</si>
  <si>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</si>
  <si>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</si>
  <si>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</si>
  <si>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</si>
  <si>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</si>
  <si>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</si>
  <si>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</si>
  <si>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</si>
  <si>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</si>
  <si>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</si>
  <si>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</si>
  <si>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</si>
  <si>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</si>
  <si>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</si>
  <si>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</si>
  <si>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</si>
  <si>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</si>
  <si>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</si>
  <si>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</si>
  <si>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</si>
  <si>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</si>
  <si>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</si>
  <si>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</si>
  <si>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</si>
  <si>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</si>
  <si>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</si>
  <si>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</si>
  <si>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</si>
  <si>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</si>
  <si>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</si>
  <si>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</si>
  <si>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</si>
  <si>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</si>
  <si>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</si>
  <si>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</si>
  <si>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</si>
  <si>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</si>
  <si>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</si>
  <si>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</si>
  <si>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</si>
  <si>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</si>
  <si>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</si>
  <si>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</si>
  <si>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</si>
  <si>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</si>
  <si>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</si>
  <si>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</si>
  <si>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</si>
  <si>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</si>
  <si>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</si>
  <si>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</si>
  <si>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</si>
  <si>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</si>
  <si>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</si>
  <si>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</si>
  <si>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</si>
  <si>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</si>
  <si>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</si>
  <si>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</si>
  <si>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</si>
  <si>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</si>
  <si>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</si>
  <si>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</si>
  <si>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</si>
  <si>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</si>
  <si>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</si>
  <si>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</si>
  <si>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</si>
  <si>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</si>
  <si>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</si>
  <si>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</si>
  <si>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</si>
  <si>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</si>
  <si>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</si>
  <si>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</si>
  <si>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</si>
  <si>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</si>
  <si>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</si>
  <si>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</si>
  <si>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</si>
  <si>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</si>
  <si>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</si>
  <si>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</si>
  <si>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</si>
  <si>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</si>
  <si>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</si>
  <si>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</si>
  <si>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</si>
  <si>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</si>
  <si>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</si>
  <si>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</si>
  <si>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</si>
  <si>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</si>
  <si>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</si>
  <si>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</si>
  <si>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</si>
  <si>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</si>
  <si>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</si>
  <si>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</si>
  <si>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</si>
  <si>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</si>
  <si>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</si>
  <si>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</si>
  <si>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</si>
  <si>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</si>
  <si>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</si>
  <si>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</si>
  <si>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</si>
  <si>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</si>
  <si>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</si>
  <si>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</si>
  <si>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</si>
  <si>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</si>
  <si>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</si>
  <si>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</si>
  <si>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</si>
  <si>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</si>
  <si>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</si>
  <si>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</si>
  <si>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</si>
  <si>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</si>
  <si>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</si>
  <si>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</si>
  <si>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</si>
  <si>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</si>
  <si>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</si>
  <si>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</si>
  <si>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</si>
  <si>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</si>
  <si>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</si>
  <si>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</si>
  <si>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</si>
  <si>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</si>
  <si>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</si>
  <si>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</si>
  <si>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</si>
  <si>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</si>
  <si>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</si>
  <si>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</si>
  <si>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</si>
  <si>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</si>
  <si>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</si>
  <si>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</si>
  <si>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</si>
  <si>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</si>
  <si>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</si>
  <si>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</si>
  <si>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</si>
  <si>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</si>
  <si>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</si>
  <si>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</si>
  <si>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</si>
  <si>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</si>
  <si>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</si>
  <si>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</si>
  <si>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</si>
  <si>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</si>
  <si>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</si>
  <si>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</si>
  <si>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</si>
  <si>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</si>
  <si>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</si>
  <si>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</si>
  <si>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</si>
  <si>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</si>
  <si>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</si>
  <si>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</si>
  <si>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</si>
  <si>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</si>
  <si>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</si>
  <si>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</si>
  <si>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</si>
  <si>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</si>
  <si>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</si>
  <si>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</si>
  <si>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</si>
  <si>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</si>
  <si>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</si>
  <si>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</si>
  <si>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</si>
  <si>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</si>
  <si>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</si>
  <si>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</si>
  <si>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</si>
  <si>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</si>
  <si>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</si>
  <si>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</si>
  <si>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</si>
  <si>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</si>
  <si>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</si>
  <si>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</si>
  <si>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</si>
  <si>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</si>
  <si>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</si>
  <si>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</si>
  <si>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</si>
  <si>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</si>
  <si>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</si>
  <si>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</si>
  <si>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</si>
  <si>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</si>
  <si>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</si>
  <si>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</si>
  <si>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</si>
  <si>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</si>
  <si>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</si>
  <si>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</si>
  <si>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</si>
  <si>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</si>
  <si>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</si>
  <si>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</si>
  <si>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</si>
  <si>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</si>
  <si>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</si>
  <si>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</si>
  <si>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</si>
  <si>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</si>
  <si>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</si>
  <si>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</si>
  <si>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</si>
  <si>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</si>
  <si>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</si>
  <si>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</si>
  <si>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</si>
  <si>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</si>
  <si>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</si>
  <si>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</si>
  <si>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</si>
  <si>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</si>
  <si>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</si>
  <si>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</si>
  <si>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</si>
  <si>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</si>
  <si>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</si>
  <si>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</si>
  <si>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</si>
  <si>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</si>
  <si>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</si>
  <si>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</si>
  <si>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</si>
  <si>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</si>
  <si>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</si>
  <si>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</si>
  <si>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</si>
  <si>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</si>
  <si>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</si>
  <si>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</si>
  <si>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</si>
  <si>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</si>
  <si>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</si>
  <si>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</si>
  <si>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</si>
  <si>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</si>
  <si>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</si>
  <si>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</si>
  <si>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</si>
  <si>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</si>
  <si>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</si>
  <si>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</si>
  <si>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</si>
  <si>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</si>
  <si>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</si>
  <si>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</si>
  <si>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</si>
  <si>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</si>
  <si>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</si>
  <si>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</si>
  <si>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</si>
  <si>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</si>
  <si>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</si>
  <si>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</si>
  <si>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</si>
  <si>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</si>
  <si>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</si>
  <si>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</si>
  <si>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</si>
  <si>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</si>
  <si>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</si>
  <si>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</si>
  <si>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</si>
  <si>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</si>
  <si>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</si>
  <si>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</si>
  <si>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</si>
  <si>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</si>
  <si>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</si>
  <si>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</si>
  <si>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</si>
  <si>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</si>
  <si>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</si>
  <si>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</si>
  <si>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</si>
  <si>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</si>
  <si>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</si>
  <si>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</si>
  <si>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</si>
  <si>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</si>
  <si>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</si>
  <si>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</si>
  <si>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</si>
  <si>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</si>
  <si>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</si>
  <si>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</si>
  <si>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</si>
  <si>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</si>
  <si>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</si>
  <si>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</si>
  <si>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</si>
  <si>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</si>
  <si>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</si>
  <si>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</si>
  <si>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</si>
  <si>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</si>
  <si>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</si>
  <si>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</si>
  <si>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</si>
  <si>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</si>
  <si>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</si>
  <si>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</si>
  <si>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</si>
  <si>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</si>
  <si>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</si>
  <si>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</si>
  <si>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</si>
  <si>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</si>
  <si>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</si>
  <si>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</si>
  <si>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</si>
  <si>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</si>
  <si>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</si>
  <si>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</si>
  <si>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</si>
  <si>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</si>
  <si>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</si>
  <si>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</si>
  <si>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</si>
  <si>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</si>
  <si>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</si>
  <si>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</si>
  <si>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</si>
  <si>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</si>
  <si>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</si>
  <si>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</si>
  <si>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</si>
  <si>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</si>
  <si>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</si>
  <si>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</si>
  <si>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</si>
  <si>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</si>
  <si>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</si>
  <si>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</si>
  <si>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</si>
  <si>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</si>
  <si>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</si>
  <si>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</si>
  <si>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</si>
  <si>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</si>
  <si>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</si>
  <si>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</si>
  <si>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</si>
  <si>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</si>
  <si>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</si>
  <si>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</si>
  <si>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</si>
  <si>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</si>
  <si>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</si>
  <si>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</si>
  <si>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</si>
  <si>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</si>
  <si>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</si>
  <si>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</si>
  <si>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</si>
  <si>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</si>
  <si>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</si>
  <si>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</si>
  <si>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</si>
  <si>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</si>
  <si>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</si>
  <si>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</si>
  <si>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</si>
  <si>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</si>
  <si>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</si>
  <si>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</si>
  <si>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</si>
  <si>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</si>
  <si>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</si>
  <si>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</si>
  <si>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</si>
  <si>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</si>
  <si>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</si>
  <si>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</si>
  <si>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</si>
  <si>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</si>
  <si>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</si>
  <si>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</si>
  <si>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</si>
  <si>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</si>
  <si>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</si>
  <si>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</si>
  <si>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</si>
  <si>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</si>
  <si>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</si>
  <si>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</si>
  <si>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</si>
  <si>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</si>
  <si>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</si>
  <si>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</si>
  <si>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</si>
  <si>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</si>
  <si>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</si>
  <si>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</si>
  <si>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</si>
  <si>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</si>
  <si>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</si>
  <si>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</si>
  <si>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</si>
  <si>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</si>
  <si>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</si>
  <si>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</si>
  <si>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</si>
  <si>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</si>
  <si>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</si>
  <si>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</si>
  <si>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</si>
  <si>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</si>
  <si>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</si>
  <si>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</si>
  <si>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</si>
  <si>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</si>
  <si>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</si>
  <si>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</si>
  <si>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</si>
  <si>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</si>
  <si>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</si>
  <si>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</si>
  <si>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</si>
  <si>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</si>
  <si>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</si>
  <si>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</si>
  <si>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</si>
  <si>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</si>
  <si>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</si>
  <si>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</si>
  <si>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</si>
  <si>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</si>
  <si>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</si>
  <si>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</si>
  <si>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</si>
  <si>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</si>
  <si>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</si>
  <si>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</si>
  <si>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</si>
  <si>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</si>
  <si>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</si>
  <si>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</si>
  <si>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</si>
  <si>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</si>
  <si>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</si>
  <si>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</si>
  <si>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</si>
  <si>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</si>
  <si>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</si>
  <si>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</si>
  <si>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</si>
  <si>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</si>
  <si>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</si>
  <si>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</si>
  <si>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</si>
  <si>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</si>
  <si>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</si>
  <si>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</si>
  <si>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</si>
  <si>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</si>
  <si>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</si>
  <si>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</si>
  <si>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</si>
  <si>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</si>
  <si>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</si>
  <si>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</si>
  <si>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</si>
  <si>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</si>
  <si>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</si>
  <si>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</si>
  <si>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</si>
  <si>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</si>
  <si>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</si>
  <si>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</si>
  <si>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</si>
  <si>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</si>
  <si>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</si>
  <si>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</si>
  <si>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</si>
  <si>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</si>
  <si>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</si>
  <si>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</si>
  <si>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</si>
  <si>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</si>
  <si>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</si>
  <si>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</si>
  <si>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</si>
  <si>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</si>
  <si>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</si>
  <si>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</si>
  <si>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</si>
  <si>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</si>
  <si>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</si>
  <si>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</si>
  <si>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</si>
  <si>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</si>
  <si>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</si>
  <si>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</si>
  <si>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</si>
  <si>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</si>
  <si>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</si>
  <si>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</si>
  <si>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</si>
  <si>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</si>
  <si>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</si>
  <si>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</si>
  <si>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</si>
  <si>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</si>
  <si>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</si>
  <si>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</si>
  <si>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</si>
  <si>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</si>
  <si>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</si>
  <si>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</si>
  <si>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</si>
  <si>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</si>
  <si>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</si>
  <si>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</si>
  <si>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</si>
  <si>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</si>
  <si>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</si>
  <si>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</si>
  <si>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</si>
  <si>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</si>
  <si>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</si>
  <si>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</si>
  <si>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</si>
  <si>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</si>
  <si>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</si>
  <si>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</si>
  <si>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</si>
  <si>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</si>
  <si>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</si>
  <si>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</si>
  <si>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</si>
  <si>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</si>
  <si>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</si>
  <si>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</si>
  <si>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</si>
  <si>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</si>
  <si>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</si>
  <si>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</si>
  <si>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</si>
  <si>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</si>
  <si>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</si>
  <si>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</si>
  <si>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</si>
  <si>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</si>
  <si>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</si>
  <si>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</si>
  <si>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</si>
  <si>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</si>
  <si>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</si>
  <si>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</si>
  <si>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</si>
  <si>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</si>
  <si>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</si>
  <si>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</si>
  <si>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</si>
  <si>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</si>
  <si>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</si>
  <si>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</si>
  <si>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</si>
  <si>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</si>
  <si>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</si>
  <si>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</si>
  <si>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</si>
  <si>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</si>
  <si>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</si>
  <si>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</si>
  <si>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</si>
  <si>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</si>
  <si>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</si>
  <si>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</si>
  <si>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</si>
  <si>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</si>
  <si>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</si>
  <si>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</si>
  <si>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</si>
  <si>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</si>
  <si>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</si>
  <si>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</si>
  <si>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</si>
  <si>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</si>
  <si>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</si>
  <si>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</si>
  <si>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</si>
  <si>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</si>
  <si>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</si>
  <si>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</si>
  <si>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</si>
  <si>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</si>
  <si>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</si>
  <si>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</si>
  <si>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</si>
  <si>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</si>
  <si>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</si>
  <si>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</si>
  <si>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</si>
  <si>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</si>
  <si>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</si>
  <si>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</si>
  <si>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</si>
  <si>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</si>
  <si>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</si>
  <si>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</si>
  <si>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</si>
  <si>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</si>
  <si>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</si>
  <si>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</si>
  <si>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</si>
  <si>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</si>
  <si>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</si>
  <si>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</si>
  <si>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</si>
  <si>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</si>
  <si>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</si>
  <si>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</si>
  <si>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</si>
  <si>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</si>
  <si>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</si>
  <si>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</si>
  <si>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</si>
  <si>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</si>
  <si>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</si>
  <si>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</si>
  <si>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</si>
  <si>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</si>
  <si>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</si>
  <si>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</si>
  <si>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</si>
  <si>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</si>
  <si>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</si>
  <si>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</si>
  <si>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</si>
  <si>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</si>
  <si>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</si>
  <si>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</si>
  <si>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</si>
  <si>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</si>
  <si>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</si>
  <si>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</si>
  <si>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</si>
  <si>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</si>
  <si>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</si>
  <si>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</si>
  <si>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</si>
  <si>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</si>
  <si>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</si>
  <si>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</si>
  <si>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</si>
  <si>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</si>
  <si>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</si>
  <si>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</si>
  <si>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</si>
  <si>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</si>
  <si>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</si>
  <si>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</si>
  <si>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</si>
  <si>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</si>
  <si>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</si>
  <si>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</si>
  <si>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</si>
  <si>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</si>
  <si>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</si>
  <si>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</si>
  <si>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</si>
  <si>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</si>
  <si>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</si>
  <si>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</si>
  <si>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</si>
  <si>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</si>
  <si>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</si>
  <si>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</si>
  <si>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</si>
  <si>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</si>
  <si>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</si>
  <si>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</si>
  <si>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</si>
  <si>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</si>
  <si>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</si>
  <si>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</si>
  <si>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</si>
  <si>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</si>
  <si>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</si>
  <si>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</si>
  <si>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</si>
  <si>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</si>
  <si>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</si>
  <si>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</si>
  <si>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</si>
  <si>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</si>
  <si>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</si>
  <si>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</si>
  <si>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</si>
  <si>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</si>
  <si>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</si>
  <si>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</si>
  <si>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</si>
  <si>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</si>
  <si>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</si>
  <si>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</si>
  <si>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</si>
  <si>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</si>
  <si>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</si>
  <si>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</si>
  <si>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</si>
  <si>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</si>
  <si>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</si>
  <si>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</si>
  <si>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</si>
  <si>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</si>
  <si>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</si>
  <si>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</si>
  <si>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</si>
  <si>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</si>
  <si>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</si>
  <si>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</si>
  <si>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</si>
  <si>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</si>
  <si>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</si>
  <si>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</si>
  <si>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</si>
  <si>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</si>
  <si>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</si>
  <si>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</si>
  <si>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</si>
  <si>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</si>
  <si>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</si>
  <si>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</si>
  <si>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</si>
  <si>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</si>
  <si>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</si>
  <si>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</si>
  <si>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</si>
  <si>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</si>
  <si>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</si>
  <si>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</si>
  <si>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</si>
  <si>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</si>
  <si>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</si>
  <si>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</si>
  <si>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</si>
  <si>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</si>
  <si>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</si>
  <si>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</si>
  <si>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</si>
  <si>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</si>
  <si>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</si>
  <si>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</si>
  <si>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</si>
  <si>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</si>
  <si>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</si>
  <si>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</si>
  <si>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</si>
  <si>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</si>
  <si>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</si>
  <si>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</si>
  <si>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</si>
  <si>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</si>
  <si>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</si>
  <si>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</si>
  <si>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</si>
  <si>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</si>
  <si>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</si>
  <si>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</si>
  <si>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</si>
  <si>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</si>
  <si>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</si>
  <si>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</si>
  <si>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</si>
  <si>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</si>
  <si>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</si>
  <si>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</si>
  <si>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</si>
  <si>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</si>
  <si>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</si>
  <si>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</si>
  <si>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</si>
  <si>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</si>
  <si>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</si>
  <si>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</si>
  <si>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</si>
  <si>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</si>
  <si>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</si>
  <si>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</si>
  <si>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</si>
  <si>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</si>
  <si>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</si>
  <si>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</si>
  <si>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</si>
  <si>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</si>
  <si>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</si>
  <si>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</si>
  <si>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</si>
  <si>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</si>
  <si>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</si>
  <si>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</si>
  <si>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</si>
  <si>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</si>
  <si>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</si>
  <si>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</si>
  <si>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</si>
  <si>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</si>
  <si>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</si>
  <si>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</si>
  <si>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</si>
  <si>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</si>
  <si>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</si>
  <si>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</si>
  <si>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</si>
  <si>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</si>
  <si>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</si>
  <si>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</si>
  <si>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</si>
  <si>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</si>
  <si>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</si>
  <si>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</si>
  <si>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</si>
  <si>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</si>
  <si>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</si>
  <si>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</si>
  <si>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</si>
  <si>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</si>
  <si>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</si>
  <si>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</si>
  <si>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</si>
  <si>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</si>
  <si>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</si>
  <si>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</si>
  <si>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</si>
  <si>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</si>
  <si>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</si>
  <si>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</si>
  <si>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</si>
  <si>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</si>
  <si>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</si>
  <si>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</si>
  <si>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</si>
  <si>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</si>
  <si>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</si>
  <si>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</si>
  <si>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</si>
  <si>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</si>
  <si>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</si>
  <si>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</si>
  <si>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</si>
  <si>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</si>
  <si>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</si>
  <si>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</si>
  <si>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</si>
  <si>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</si>
  <si>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</si>
  <si>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</si>
  <si>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</si>
  <si>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</si>
  <si>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</si>
  <si>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</si>
  <si>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</si>
  <si>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</si>
  <si>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</si>
  <si>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</si>
  <si>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</si>
  <si>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</si>
  <si>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</si>
  <si>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</si>
  <si>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</si>
  <si>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</si>
  <si>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</si>
  <si>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</si>
  <si>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</si>
  <si>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</si>
  <si>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</si>
  <si>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</si>
  <si>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</si>
  <si>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</si>
  <si>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</si>
  <si>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</si>
  <si>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</si>
  <si>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</si>
  <si>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</si>
  <si>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</si>
  <si>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</si>
  <si>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</si>
  <si>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</si>
  <si>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</si>
  <si>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</si>
  <si>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</si>
  <si>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</si>
  <si>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</si>
  <si>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</si>
  <si>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</si>
  <si>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</si>
  <si>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</si>
  <si>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</si>
  <si>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</si>
  <si>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</si>
  <si>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</si>
  <si>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</si>
  <si>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</si>
  <si>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</si>
  <si>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</si>
  <si>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</si>
  <si>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</si>
  <si>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</si>
  <si>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</si>
  <si>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</si>
  <si>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</si>
  <si>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</si>
  <si>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</si>
  <si>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</si>
  <si>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</si>
  <si>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</si>
  <si>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</si>
  <si>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</si>
  <si>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</si>
  <si>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</si>
  <si>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</si>
  <si>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</si>
  <si>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</si>
  <si>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</si>
  <si>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</si>
  <si>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</si>
  <si>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</si>
  <si>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</si>
  <si>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</si>
  <si>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</si>
  <si>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</si>
  <si>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</si>
  <si>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</si>
  <si>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</si>
  <si>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</si>
  <si>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</si>
  <si>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</si>
  <si>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</si>
  <si>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</si>
  <si>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</si>
  <si>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</si>
  <si>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</si>
  <si>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</si>
  <si>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</si>
  <si>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</si>
  <si>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</si>
  <si>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</si>
  <si>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</si>
  <si>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</si>
  <si>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</si>
  <si>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</si>
  <si>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</si>
  <si>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</si>
  <si>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</si>
  <si>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</si>
  <si>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</si>
  <si>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</si>
  <si>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</si>
  <si>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</si>
  <si>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</si>
  <si>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</si>
  <si>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</si>
  <si>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</si>
  <si>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</si>
  <si>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</si>
  <si>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</si>
  <si>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</si>
  <si>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</si>
  <si>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</si>
  <si>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</si>
  <si>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</si>
  <si>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</si>
  <si>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</si>
  <si>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</si>
  <si>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</si>
  <si>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</si>
  <si>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</si>
  <si>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</si>
  <si>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</si>
  <si>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</si>
  <si>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</si>
  <si>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</si>
  <si>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</si>
  <si>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</si>
  <si>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</si>
  <si>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</si>
  <si>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</si>
  <si>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</si>
  <si>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</si>
  <si>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</si>
  <si>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</si>
  <si>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</si>
  <si>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</si>
  <si>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</si>
  <si>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</si>
  <si>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</si>
  <si>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</si>
  <si>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</si>
  <si>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</si>
  <si>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</si>
  <si>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</si>
  <si>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</si>
  <si>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</si>
  <si>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</si>
  <si>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</si>
  <si>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</si>
  <si>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</si>
  <si>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</si>
  <si>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</si>
  <si>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</si>
  <si>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</si>
  <si>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</si>
  <si>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</si>
  <si>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</si>
  <si>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</si>
  <si>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</si>
  <si>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</si>
  <si>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</si>
  <si>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</si>
  <si>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</si>
  <si>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</si>
  <si>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</si>
  <si>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</si>
  <si>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</si>
  <si>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</si>
  <si>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</si>
  <si>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</si>
  <si>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</si>
  <si>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</si>
  <si>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</si>
  <si>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</si>
  <si>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</si>
  <si>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</si>
  <si>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</si>
  <si>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</si>
  <si>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</si>
  <si>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</si>
  <si>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</si>
  <si>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</si>
  <si>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</si>
  <si>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</si>
  <si>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</si>
  <si>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</si>
  <si>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</si>
  <si>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</si>
  <si>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</si>
  <si>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</si>
  <si>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</si>
  <si>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</si>
  <si>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</si>
  <si>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</si>
  <si>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</si>
  <si>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</si>
  <si>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</si>
  <si>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</si>
  <si>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</si>
  <si>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</si>
  <si>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</si>
  <si>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</si>
  <si>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</si>
  <si>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</si>
  <si>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</si>
  <si>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</si>
  <si>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</si>
  <si>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</si>
  <si>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</si>
  <si>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</si>
  <si>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</si>
  <si>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</si>
  <si>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</si>
  <si>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</si>
  <si>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</si>
  <si>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</si>
  <si>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</si>
  <si>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</si>
  <si>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</si>
  <si>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</si>
  <si>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</si>
  <si>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</si>
  <si>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</si>
  <si>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</si>
  <si>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</si>
  <si>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</si>
  <si>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</si>
  <si>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</si>
  <si>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</si>
  <si>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</si>
  <si>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</si>
  <si>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</si>
  <si>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</si>
  <si>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</si>
  <si>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</si>
  <si>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</si>
  <si>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</si>
  <si>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</si>
  <si>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</si>
  <si>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</si>
  <si>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</si>
  <si>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</si>
  <si>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</si>
  <si>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</si>
  <si>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</si>
  <si>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</si>
  <si>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</si>
  <si>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</si>
  <si>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</si>
  <si>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</si>
  <si>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</si>
  <si>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</si>
  <si>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</si>
  <si>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</si>
  <si>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</si>
  <si>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</si>
  <si>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</si>
  <si>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</si>
  <si>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</si>
  <si>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</si>
  <si>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</si>
  <si>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</si>
  <si>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</si>
  <si>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</si>
  <si>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</si>
  <si>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</si>
  <si>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</si>
  <si>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</si>
  <si>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</si>
  <si>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</si>
  <si>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</si>
  <si>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</si>
  <si>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</si>
  <si>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</si>
  <si>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</si>
  <si>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</si>
  <si>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</si>
  <si>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</si>
  <si>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</si>
  <si>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</si>
  <si>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</si>
  <si>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</si>
  <si>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</si>
  <si>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</si>
  <si>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</si>
  <si>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</si>
  <si>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</si>
  <si>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</si>
  <si>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</si>
  <si>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</si>
  <si>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</si>
  <si>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</si>
  <si>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</si>
  <si>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</si>
  <si>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</si>
  <si>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</si>
  <si>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</si>
  <si>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</si>
  <si>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</si>
  <si>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</si>
  <si>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</si>
  <si>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</si>
  <si>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</si>
  <si>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</si>
  <si>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</si>
  <si>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</si>
  <si>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</si>
  <si>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</si>
  <si>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</si>
  <si>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</si>
  <si>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</si>
  <si>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</si>
  <si>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</si>
  <si>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</si>
  <si>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</si>
  <si>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</si>
  <si>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</si>
  <si>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</si>
  <si>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</si>
  <si>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</si>
  <si>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</si>
  <si>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</si>
  <si>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</si>
  <si>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</si>
  <si>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</si>
  <si>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</si>
  <si>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</si>
  <si>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</si>
  <si>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</si>
  <si>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</si>
  <si>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</si>
  <si>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</si>
  <si>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</si>
  <si>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</si>
  <si>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</si>
  <si>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</si>
  <si>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</si>
  <si>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</si>
  <si>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</si>
  <si>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</si>
  <si>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</si>
  <si>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</si>
  <si>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</si>
  <si>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</si>
  <si>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</si>
  <si>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</si>
  <si>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</si>
  <si>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</si>
  <si>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</si>
  <si>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</si>
  <si>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</si>
  <si>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</si>
  <si>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</si>
  <si>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</si>
  <si>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</si>
  <si>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</si>
  <si>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</si>
  <si>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</si>
  <si>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</si>
  <si>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</si>
  <si>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</si>
  <si>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</si>
  <si>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</si>
  <si>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</si>
  <si>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</si>
  <si>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</si>
  <si>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</si>
  <si>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</si>
  <si>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</si>
  <si>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</si>
  <si>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</si>
  <si>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</si>
  <si>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</si>
  <si>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</si>
  <si>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</si>
  <si>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</si>
  <si>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</si>
  <si>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</si>
  <si>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</si>
  <si>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</si>
  <si>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</si>
  <si>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</si>
  <si>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</si>
  <si>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</si>
  <si>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</si>
  <si>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</si>
  <si>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</si>
  <si>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</si>
  <si>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</si>
  <si>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</si>
  <si>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</si>
  <si>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</si>
  <si>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</si>
  <si>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</si>
  <si>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</si>
  <si>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</si>
  <si>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</si>
  <si>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</si>
  <si>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</si>
  <si>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</si>
  <si>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</si>
  <si>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</si>
  <si>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</si>
  <si>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</si>
  <si>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</si>
  <si>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</si>
  <si>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</si>
  <si>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</si>
  <si>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</si>
  <si>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</si>
  <si>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</si>
  <si>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</si>
  <si>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</si>
  <si>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</si>
  <si>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</si>
  <si>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</si>
  <si>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</si>
  <si>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</si>
  <si>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</si>
  <si>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</si>
  <si>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</si>
  <si>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</si>
  <si>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</si>
  <si>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</si>
  <si>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</si>
  <si>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</si>
  <si>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</si>
  <si>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</si>
  <si>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</si>
  <si>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</si>
  <si>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</si>
  <si>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</si>
  <si>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</si>
  <si>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</si>
  <si>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</si>
  <si>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</si>
  <si>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</si>
  <si>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</si>
  <si>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</si>
  <si>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</si>
  <si>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</si>
  <si>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</si>
  <si>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</si>
  <si>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</si>
  <si>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</si>
  <si>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</si>
  <si>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</si>
  <si>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</si>
  <si>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</si>
  <si>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</si>
  <si>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</si>
  <si>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</si>
  <si>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</si>
  <si>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</si>
  <si>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</si>
  <si>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</si>
  <si>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</si>
  <si>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</si>
  <si>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</si>
  <si>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</si>
  <si>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</si>
  <si>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</si>
  <si>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</si>
  <si>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</si>
  <si>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</si>
  <si>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</si>
  <si>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</si>
  <si>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</si>
  <si>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</si>
  <si>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</si>
  <si>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</si>
  <si>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</si>
  <si>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</si>
  <si>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</si>
  <si>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</si>
  <si>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</si>
  <si>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</si>
  <si>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</si>
  <si>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</si>
  <si>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</si>
  <si>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</si>
  <si>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</si>
  <si>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</si>
  <si>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</si>
  <si>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</si>
  <si>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</si>
  <si>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</si>
  <si>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</si>
  <si>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</si>
  <si>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</si>
  <si>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</si>
  <si>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</si>
  <si>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</si>
  <si>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</si>
  <si>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</si>
  <si>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</si>
  <si>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</si>
  <si>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</si>
  <si>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</si>
  <si>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</si>
  <si>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</si>
  <si>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</si>
  <si>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</si>
  <si>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</si>
  <si>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</si>
  <si>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</si>
  <si>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</si>
  <si>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</si>
  <si>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</si>
  <si>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</si>
  <si>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</si>
  <si>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</si>
  <si>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</si>
  <si>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</si>
  <si>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</si>
  <si>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</si>
  <si>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</si>
  <si>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</si>
  <si>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</si>
  <si>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</si>
  <si>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</si>
  <si>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</si>
  <si>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</si>
  <si>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</si>
  <si>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</si>
  <si>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</si>
  <si>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</si>
  <si>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</si>
  <si>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</si>
  <si>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</si>
  <si>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</si>
  <si>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</si>
  <si>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</si>
  <si>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</si>
  <si>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</si>
  <si>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</si>
  <si>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</si>
  <si>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</si>
  <si>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</si>
  <si>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</si>
  <si>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</si>
  <si>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</si>
  <si>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</si>
  <si>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</si>
  <si>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</si>
  <si>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</si>
  <si>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</si>
  <si>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</si>
  <si>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</si>
  <si>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</si>
  <si>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</si>
  <si>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</si>
  <si>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</si>
  <si>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</si>
  <si>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</si>
  <si>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</si>
  <si>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</si>
  <si>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</si>
  <si>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</si>
  <si>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</si>
  <si>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</si>
  <si>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</si>
  <si>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</si>
  <si>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</si>
  <si>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</si>
  <si>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</si>
  <si>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</si>
  <si>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</si>
  <si>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</si>
  <si>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</si>
  <si>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</si>
  <si>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</si>
  <si>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</si>
  <si>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</si>
  <si>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</si>
  <si>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</si>
  <si>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</si>
  <si>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</si>
  <si>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</si>
  <si>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</si>
  <si>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</si>
  <si>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</si>
  <si>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</si>
  <si>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</si>
  <si>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</si>
  <si>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</si>
  <si>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</si>
  <si>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</si>
  <si>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</si>
  <si>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</si>
  <si>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</si>
  <si>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</si>
  <si>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</si>
  <si>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</si>
  <si>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</si>
  <si>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</si>
  <si>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</si>
  <si>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</si>
  <si>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</si>
  <si>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</si>
  <si>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</si>
  <si>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</si>
  <si>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</si>
  <si>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</si>
  <si>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</si>
  <si>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</si>
  <si>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</si>
  <si>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</si>
  <si>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</si>
  <si>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</si>
  <si>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</si>
  <si>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</si>
  <si>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</si>
  <si>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</si>
  <si>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</si>
  <si>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</si>
  <si>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</si>
  <si>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</si>
  <si>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</si>
  <si>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</si>
  <si>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</si>
  <si>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</si>
  <si>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</si>
  <si>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</si>
  <si>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</si>
  <si>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</si>
  <si>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</si>
  <si>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</si>
  <si>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</si>
  <si>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</si>
  <si>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</si>
  <si>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</si>
  <si>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</si>
  <si>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</si>
  <si>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</si>
  <si>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</si>
  <si>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</si>
  <si>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</si>
  <si>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</si>
  <si>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</si>
  <si>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</si>
  <si>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</si>
  <si>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</si>
  <si>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</si>
  <si>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</si>
  <si>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</si>
  <si>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</si>
  <si>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</si>
  <si>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</si>
  <si>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</si>
  <si>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</si>
  <si>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</si>
  <si>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</si>
  <si>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</si>
  <si>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</si>
  <si>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</si>
  <si>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</si>
  <si>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</si>
  <si>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</si>
  <si>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</si>
  <si>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</si>
  <si>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</si>
  <si>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</si>
  <si>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</si>
  <si>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</si>
  <si>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</si>
  <si>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</si>
  <si>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</si>
  <si>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</si>
  <si>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</si>
  <si>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</si>
  <si>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</si>
  <si>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</si>
  <si>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</si>
  <si>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</si>
  <si>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</si>
  <si>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</si>
  <si>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</si>
  <si>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</si>
  <si>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</si>
  <si>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</si>
  <si>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</si>
  <si>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</si>
  <si>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</si>
  <si>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</si>
  <si>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</si>
  <si>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</si>
  <si>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</si>
  <si>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</si>
  <si>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</si>
  <si>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</si>
  <si>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</si>
  <si>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</si>
  <si>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</si>
  <si>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</si>
  <si>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</si>
  <si>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</si>
  <si>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</si>
  <si>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</si>
  <si>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</si>
  <si>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</si>
  <si>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</si>
  <si>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</si>
  <si>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</si>
  <si>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</si>
  <si>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</si>
  <si>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</si>
  <si>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</si>
  <si>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</si>
  <si>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</si>
  <si>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</si>
  <si>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</si>
  <si>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</si>
  <si>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</si>
  <si>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</si>
  <si>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</si>
  <si>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</si>
  <si>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</si>
  <si>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</si>
  <si>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</si>
  <si>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</si>
  <si>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</si>
  <si>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</si>
  <si>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</si>
  <si>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</si>
  <si>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</si>
  <si>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</si>
  <si>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</si>
  <si>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</si>
  <si>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</si>
  <si>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</si>
  <si>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</si>
  <si>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</si>
  <si>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</si>
  <si>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</si>
  <si>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</si>
  <si>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</si>
  <si>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</si>
  <si>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</si>
  <si>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</si>
  <si>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</si>
  <si>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</si>
  <si>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</si>
  <si>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</si>
  <si>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</si>
  <si>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</si>
  <si>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</si>
  <si>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</si>
  <si>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</si>
  <si>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</si>
  <si>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</si>
  <si>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</si>
  <si>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</si>
  <si>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</si>
  <si>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</si>
  <si>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</si>
  <si>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</si>
  <si>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</si>
  <si>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</si>
  <si>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</si>
  <si>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</si>
  <si>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</si>
  <si>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</si>
  <si>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</si>
  <si>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</si>
  <si>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</si>
  <si>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</si>
  <si>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</si>
  <si>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</si>
  <si>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</si>
  <si>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</si>
  <si>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</si>
  <si>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</si>
  <si>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</si>
  <si>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</si>
  <si>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</si>
  <si>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</si>
  <si>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</si>
  <si>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</si>
  <si>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</si>
  <si>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</si>
  <si>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</si>
  <si>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</si>
  <si>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</si>
  <si>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</si>
  <si>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</si>
  <si>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</si>
  <si>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</si>
  <si>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</si>
  <si>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</si>
  <si>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</si>
  <si>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</si>
  <si>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</si>
  <si>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</si>
  <si>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</si>
  <si>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</si>
  <si>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</si>
  <si>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</si>
  <si>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</si>
  <si>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</si>
  <si>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</si>
  <si>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</si>
  <si>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</si>
  <si>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</si>
  <si>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</si>
  <si>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</si>
  <si>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</si>
  <si>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</si>
  <si>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</si>
  <si>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</si>
  <si>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</si>
  <si>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</si>
  <si>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</si>
  <si>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</si>
  <si>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</si>
  <si>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</si>
  <si>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</si>
  <si>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</si>
  <si>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</si>
  <si>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</si>
  <si>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</si>
  <si>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</si>
  <si>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</si>
  <si>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</si>
  <si>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</si>
  <si>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</si>
  <si>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</si>
  <si>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</si>
  <si>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</si>
  <si>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</si>
  <si>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</si>
  <si>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</si>
  <si>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</si>
  <si>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</si>
  <si>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</si>
  <si>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</si>
  <si>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</si>
  <si>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</si>
  <si>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</si>
  <si>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</si>
  <si>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</si>
  <si>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</si>
  <si>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</si>
  <si>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</si>
  <si>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</si>
  <si>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</si>
  <si>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</si>
  <si>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</si>
  <si>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</si>
  <si>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</si>
  <si>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</si>
  <si>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</si>
  <si>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</si>
  <si>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</si>
  <si>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</si>
  <si>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</si>
  <si>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</si>
  <si>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</si>
  <si>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</si>
  <si>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</si>
  <si>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</si>
  <si>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</si>
  <si>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</si>
  <si>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</si>
  <si>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</si>
  <si>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</si>
  <si>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</si>
  <si>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</si>
  <si>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</si>
  <si>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</si>
  <si>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</si>
  <si>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</si>
  <si>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</si>
  <si>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</si>
  <si>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</si>
  <si>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</si>
  <si>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</si>
  <si>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</si>
  <si>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</si>
  <si>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</si>
  <si>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</si>
  <si>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</si>
  <si>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</si>
  <si>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</si>
  <si>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</si>
  <si>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</si>
  <si>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</si>
  <si>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</si>
  <si>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</si>
  <si>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</si>
  <si>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</si>
  <si>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</si>
  <si>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</si>
  <si>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</si>
  <si>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</si>
  <si>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</si>
  <si>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</si>
  <si>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</si>
  <si>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</si>
  <si>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</si>
  <si>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</si>
  <si>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</si>
  <si>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</si>
  <si>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</si>
  <si>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</si>
  <si>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</si>
  <si>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</si>
  <si>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</si>
  <si>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</si>
  <si>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</si>
  <si>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</si>
  <si>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</si>
  <si>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</si>
  <si>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</si>
  <si>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</si>
  <si>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</si>
  <si>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</si>
  <si>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</si>
  <si>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</si>
  <si>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</si>
  <si>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</si>
  <si>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</si>
  <si>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</si>
  <si>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</si>
  <si>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</si>
  <si>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</si>
  <si>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</si>
  <si>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</si>
  <si>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</si>
  <si>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</si>
  <si>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</si>
  <si>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</si>
  <si>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</si>
  <si>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</si>
  <si>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</si>
  <si>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</si>
  <si>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</si>
  <si>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</si>
  <si>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</si>
  <si>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</si>
  <si>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</si>
  <si>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</si>
  <si>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</si>
  <si>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</si>
  <si>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</si>
  <si>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</si>
  <si>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</si>
  <si>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</si>
  <si>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</si>
  <si>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</si>
  <si>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</si>
  <si>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</si>
  <si>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</si>
  <si>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</si>
  <si>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</si>
  <si>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</si>
  <si>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</si>
  <si>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</si>
  <si>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</si>
  <si>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</si>
  <si>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</si>
  <si>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</si>
  <si>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</si>
  <si>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</si>
  <si>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</si>
  <si>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</si>
  <si>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</si>
  <si>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</si>
  <si>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</si>
  <si>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</si>
  <si>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</si>
  <si>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</si>
  <si>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</si>
  <si>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</si>
  <si>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</si>
  <si>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</si>
  <si>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</si>
  <si>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</si>
  <si>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</si>
  <si>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</si>
  <si>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</si>
  <si>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</si>
  <si>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</si>
  <si>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</si>
  <si>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</si>
  <si>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</si>
  <si>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</si>
  <si>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</si>
  <si>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</si>
  <si>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</si>
  <si>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</si>
  <si>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</si>
  <si>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</si>
  <si>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</si>
  <si>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</si>
  <si>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</si>
  <si>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</si>
  <si>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</si>
  <si>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</si>
  <si>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</si>
  <si>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</si>
  <si>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</si>
  <si>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</si>
  <si>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</si>
  <si>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</si>
  <si>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</si>
  <si>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</si>
  <si>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</si>
  <si>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</si>
  <si>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</si>
  <si>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</si>
  <si>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</si>
  <si>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</si>
  <si>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</si>
  <si>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</si>
  <si>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</si>
  <si>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</si>
  <si>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</si>
  <si>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</si>
  <si>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</si>
  <si>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</si>
  <si>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</si>
  <si>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</si>
  <si>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</si>
  <si>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</si>
  <si>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</si>
  <si>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</si>
  <si>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</si>
  <si>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</si>
  <si>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</si>
  <si>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</si>
  <si>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</si>
  <si>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</si>
  <si>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</si>
  <si>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</si>
  <si>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</si>
  <si>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</si>
  <si>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</si>
  <si>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</si>
  <si>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</si>
  <si>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</si>
  <si>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</si>
  <si>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</si>
  <si>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</si>
  <si>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</si>
  <si>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</si>
  <si>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</si>
  <si>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</si>
  <si>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</si>
  <si>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</si>
  <si>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</si>
  <si>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</si>
  <si>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</si>
  <si>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</si>
  <si>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</si>
  <si>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</si>
  <si>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</si>
  <si>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</si>
  <si>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</si>
  <si>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</si>
  <si>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</si>
  <si>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</si>
  <si>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</si>
  <si>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</si>
  <si>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</si>
  <si>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</si>
  <si>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</si>
  <si>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</si>
  <si>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</si>
  <si>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</si>
  <si>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</si>
  <si>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</si>
  <si>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</si>
  <si>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</si>
  <si>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</si>
  <si>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</si>
  <si>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</si>
  <si>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</si>
  <si>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</si>
  <si>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</si>
  <si>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</si>
  <si>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</si>
  <si>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</si>
  <si>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</si>
  <si>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</si>
  <si>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</si>
  <si>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</si>
  <si>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</si>
  <si>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</si>
  <si>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</si>
  <si>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</si>
  <si>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</si>
  <si>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</si>
  <si>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</si>
  <si>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</si>
  <si>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</si>
  <si>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</si>
  <si>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</si>
  <si>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</si>
  <si>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</si>
  <si>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</si>
  <si>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</si>
  <si>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</si>
  <si>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</si>
  <si>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</si>
  <si>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</si>
  <si>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</si>
  <si>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</si>
  <si>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</si>
  <si>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</si>
  <si>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</si>
  <si>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</si>
  <si>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</si>
  <si>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</si>
  <si>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</si>
  <si>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</si>
  <si>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</si>
  <si>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</si>
  <si>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</si>
  <si>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</si>
  <si>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</si>
  <si>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</si>
  <si>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</si>
  <si>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</si>
  <si>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</si>
  <si>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</si>
  <si>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</si>
  <si>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</si>
  <si>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</si>
  <si>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</si>
  <si>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</si>
  <si>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</si>
  <si>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</si>
  <si>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</si>
  <si>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</si>
  <si>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</si>
  <si>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</si>
  <si>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</si>
  <si>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</si>
  <si>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</si>
  <si>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</si>
  <si>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</si>
  <si>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</si>
  <si>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</si>
  <si>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</si>
  <si>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</si>
  <si>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</si>
  <si>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</si>
  <si>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</si>
  <si>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</si>
  <si>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</si>
  <si>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</si>
  <si>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</si>
  <si>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</si>
  <si>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</si>
  <si>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</si>
  <si>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</si>
  <si>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</si>
  <si>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</si>
  <si>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</si>
  <si>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</si>
  <si>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</si>
  <si>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</si>
  <si>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</si>
  <si>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</si>
  <si>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</si>
  <si>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</si>
  <si>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</si>
  <si>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</si>
  <si>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</si>
  <si>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</si>
  <si>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</si>
  <si>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</si>
  <si>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</si>
  <si>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</si>
  <si>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</si>
  <si>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</si>
  <si>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</si>
  <si>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</si>
  <si>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</si>
  <si>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</si>
  <si>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</si>
  <si>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</si>
  <si>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</si>
  <si>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</si>
  <si>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</si>
  <si>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</si>
  <si>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</si>
  <si>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</si>
  <si>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</si>
  <si>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</si>
  <si>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</si>
  <si>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</si>
  <si>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</si>
  <si>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</si>
  <si>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</si>
  <si>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</si>
  <si>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</si>
  <si>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</si>
  <si>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</si>
  <si>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</si>
  <si>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</si>
  <si>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</si>
  <si>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</si>
  <si>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</si>
  <si>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</si>
  <si>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</si>
  <si>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</si>
  <si>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</si>
  <si>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</si>
  <si>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</si>
  <si>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</si>
  <si>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</si>
  <si>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</si>
  <si>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</si>
  <si>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</si>
  <si>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</si>
  <si>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</si>
  <si>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</si>
  <si>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</si>
  <si>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</si>
  <si>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</si>
  <si>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</si>
  <si>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</si>
  <si>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</si>
  <si>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</si>
  <si>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</si>
  <si>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</si>
  <si>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</si>
  <si>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</si>
  <si>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</si>
  <si>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</si>
  <si>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</si>
  <si>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</si>
  <si>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</si>
  <si>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</si>
  <si>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</si>
  <si>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</si>
  <si>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</si>
  <si>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</si>
  <si>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</si>
  <si>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</si>
  <si>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</si>
  <si>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</si>
  <si>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</si>
  <si>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</si>
  <si>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</si>
  <si>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</si>
  <si>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</si>
  <si>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</si>
  <si>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</si>
  <si>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</si>
  <si>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</si>
  <si>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</si>
  <si>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</si>
  <si>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</si>
  <si>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</si>
  <si>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</si>
  <si>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</si>
  <si>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</si>
  <si>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</si>
  <si>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</si>
  <si>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</si>
  <si>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</si>
  <si>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</si>
  <si>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</si>
  <si>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</si>
  <si>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</si>
  <si>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</si>
  <si>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</si>
  <si>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</si>
  <si>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</si>
  <si>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</si>
  <si>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</si>
  <si>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</si>
  <si>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</si>
  <si>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</si>
  <si>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</si>
  <si>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</si>
  <si>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</si>
  <si>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</si>
  <si>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</si>
  <si>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</si>
  <si>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</si>
  <si>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</si>
  <si>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</si>
  <si>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</si>
  <si>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</si>
  <si>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</si>
  <si>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</si>
  <si>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</si>
  <si>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</si>
  <si>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</si>
  <si>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</si>
  <si>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</si>
  <si>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</si>
  <si>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</si>
  <si>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</si>
  <si>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</si>
  <si>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</si>
  <si>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</si>
  <si>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</si>
  <si>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</si>
  <si>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</si>
  <si>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</si>
  <si>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</si>
  <si>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</si>
  <si>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</si>
  <si>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</si>
  <si>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</si>
  <si>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</si>
  <si>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</si>
  <si>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</si>
  <si>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</si>
  <si>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</si>
  <si>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</si>
  <si>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</si>
  <si>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</si>
  <si>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</si>
  <si>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</si>
  <si>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</si>
  <si>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</si>
  <si>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</si>
  <si>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</si>
  <si>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</si>
  <si>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</si>
  <si>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</si>
  <si>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</si>
  <si>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</si>
  <si>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</si>
  <si>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</si>
  <si>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</si>
  <si>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</si>
  <si>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</si>
  <si>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</si>
  <si>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</si>
  <si>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</si>
  <si>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</si>
  <si>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</si>
  <si>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</si>
  <si>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</si>
  <si>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</si>
  <si>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</si>
  <si>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</si>
  <si>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</si>
  <si>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</si>
  <si>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</si>
  <si>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</si>
  <si>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</si>
  <si>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</si>
  <si>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</si>
  <si>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</si>
  <si>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</si>
  <si>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</si>
  <si>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</si>
  <si>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</si>
  <si>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</si>
  <si>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</si>
  <si>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</si>
  <si>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</si>
  <si>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</si>
  <si>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</si>
  <si>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</si>
  <si>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</si>
  <si>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</si>
  <si>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</si>
  <si>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</si>
  <si>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</si>
  <si>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</si>
  <si>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</si>
  <si>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</si>
  <si>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</si>
  <si>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</si>
  <si>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</si>
  <si>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</si>
  <si>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</si>
  <si>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</si>
  <si>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</si>
  <si>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</si>
  <si>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</si>
  <si>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</si>
  <si>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</si>
  <si>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</si>
  <si>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</si>
  <si>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</si>
  <si>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</si>
  <si>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</si>
  <si>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</si>
  <si>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</si>
  <si>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</si>
  <si>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</si>
  <si>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</si>
  <si>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</si>
  <si>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</si>
  <si>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</si>
  <si>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</si>
  <si>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</si>
  <si>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</si>
  <si>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</si>
  <si>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</si>
  <si>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</si>
  <si>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</si>
  <si>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</si>
  <si>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</si>
  <si>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</si>
  <si>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</si>
  <si>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</si>
  <si>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</si>
  <si>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</si>
  <si>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</si>
  <si>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</si>
  <si>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</si>
  <si>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</si>
  <si>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</si>
  <si>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</si>
  <si>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</si>
  <si>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</si>
  <si>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</si>
  <si>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</si>
  <si>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</si>
  <si>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</si>
  <si>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</si>
  <si>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</si>
  <si>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</si>
  <si>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</si>
  <si>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</si>
  <si>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</si>
  <si>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</si>
  <si>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</si>
  <si>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</si>
  <si>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</si>
  <si>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</si>
  <si>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</si>
  <si>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</si>
  <si>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</si>
  <si>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</si>
  <si>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</si>
  <si>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</si>
  <si>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</si>
  <si>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</si>
  <si>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</si>
  <si>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</si>
  <si>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</si>
  <si>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</si>
  <si>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</si>
  <si>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</si>
  <si>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</si>
  <si>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</si>
  <si>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</si>
  <si>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</si>
  <si>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</si>
  <si>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</si>
  <si>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</si>
  <si>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</si>
  <si>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</si>
  <si>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</si>
  <si>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</si>
  <si>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</si>
  <si>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</si>
  <si>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</si>
  <si>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</si>
  <si>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</si>
  <si>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</si>
  <si>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</si>
  <si>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</si>
  <si>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</si>
  <si>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</si>
  <si>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</si>
  <si>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</si>
  <si>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</si>
  <si>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</si>
  <si>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</si>
  <si>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</si>
  <si>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</si>
  <si>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</si>
  <si>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</si>
  <si>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</si>
  <si>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</si>
  <si>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</si>
  <si>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</si>
  <si>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</si>
  <si>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</si>
  <si>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</si>
  <si>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</si>
  <si>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</si>
  <si>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</si>
  <si>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</si>
  <si>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</si>
  <si>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</si>
  <si>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</si>
  <si>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</si>
  <si>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</si>
  <si>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</si>
  <si>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</si>
  <si>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</si>
  <si>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</si>
  <si>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</si>
  <si>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</si>
  <si>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</si>
  <si>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</si>
  <si>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</si>
  <si>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</si>
  <si>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</si>
  <si>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</si>
  <si>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</si>
  <si>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</si>
  <si>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</si>
  <si>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</si>
  <si>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</si>
  <si>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</si>
  <si>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</si>
  <si>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</si>
  <si>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</si>
  <si>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</si>
  <si>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</si>
  <si>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</si>
  <si>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</si>
  <si>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</si>
  <si>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</si>
  <si>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</si>
  <si>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</si>
  <si>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</si>
  <si>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</si>
  <si>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</si>
  <si>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</si>
  <si>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</si>
  <si>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</si>
  <si>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</si>
  <si>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</si>
  <si>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</si>
  <si>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</si>
  <si>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</si>
  <si>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</si>
  <si>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</si>
  <si>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</si>
  <si>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</si>
  <si>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</si>
  <si>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</si>
  <si>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</si>
  <si>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</si>
  <si>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</si>
  <si>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</si>
  <si>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</si>
  <si>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</si>
  <si>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</si>
  <si>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</si>
  <si>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</si>
  <si>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</si>
  <si>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</si>
  <si>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</si>
  <si>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</si>
  <si>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</si>
  <si>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</si>
  <si>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</si>
  <si>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</si>
  <si>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</si>
  <si>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</si>
  <si>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</si>
  <si>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</si>
  <si>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</si>
  <si>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</si>
  <si>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</si>
  <si>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</si>
  <si>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</si>
  <si>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</si>
  <si>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</si>
  <si>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</si>
  <si>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</si>
  <si>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</si>
  <si>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</si>
  <si>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</si>
  <si>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</si>
  <si>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</si>
  <si>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</si>
  <si>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</si>
  <si>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</si>
  <si>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</si>
  <si>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</si>
  <si>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</si>
  <si>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</si>
  <si>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</si>
  <si>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</si>
  <si>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</si>
  <si>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</si>
  <si>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</si>
  <si>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</si>
  <si>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</si>
  <si>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</si>
  <si>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</si>
  <si>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</si>
  <si>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</si>
  <si>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</si>
  <si>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</si>
  <si>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</si>
  <si>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</si>
  <si>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</si>
  <si>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</si>
  <si>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</si>
  <si>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</si>
  <si>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</si>
  <si>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</si>
  <si>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</si>
  <si>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</si>
  <si>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</si>
  <si>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</si>
  <si>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</si>
  <si>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</si>
  <si>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</si>
  <si>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</si>
  <si>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</si>
  <si>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</si>
  <si>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</si>
  <si>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</si>
  <si>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</si>
  <si>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</si>
  <si>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</si>
  <si>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</si>
  <si>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</si>
  <si>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</si>
  <si>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</si>
  <si>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</si>
  <si>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</si>
  <si>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</si>
  <si>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</si>
  <si>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</si>
  <si>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</si>
  <si>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</si>
  <si>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</si>
  <si>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</si>
  <si>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</si>
  <si>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</si>
  <si>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</si>
  <si>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</si>
  <si>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</si>
  <si>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</si>
  <si>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</si>
  <si>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</si>
  <si>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</si>
  <si>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</si>
  <si>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</si>
  <si>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</si>
  <si>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</si>
  <si>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</si>
  <si>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</si>
  <si>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</si>
  <si>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</si>
  <si>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</si>
  <si>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</si>
  <si>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</si>
  <si>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</si>
  <si>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</si>
  <si>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</si>
  <si>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</si>
  <si>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</si>
  <si>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</si>
  <si>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</si>
  <si>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</si>
  <si>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</si>
  <si>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</si>
  <si>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</si>
  <si>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</si>
  <si>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</si>
  <si>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</si>
  <si>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</si>
  <si>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</si>
  <si>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</si>
  <si>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</si>
  <si>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</si>
  <si>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</si>
  <si>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</si>
  <si>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</si>
  <si>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</si>
  <si>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</si>
  <si>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</si>
  <si>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</si>
  <si>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</si>
  <si>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</si>
  <si>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</si>
  <si>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</si>
  <si>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</si>
  <si>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</si>
  <si>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</si>
  <si>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</si>
  <si>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</si>
  <si>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</si>
  <si>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</si>
  <si>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</si>
  <si>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</si>
  <si>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</si>
  <si>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</si>
  <si>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</si>
  <si>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</si>
  <si>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</si>
  <si>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</si>
  <si>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</si>
  <si>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</si>
  <si>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</si>
  <si>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</si>
  <si>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</si>
  <si>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</si>
  <si>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</si>
  <si>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</si>
  <si>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</si>
  <si>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</si>
  <si>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</si>
  <si>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</si>
  <si>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</si>
  <si>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</si>
  <si>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</si>
  <si>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</si>
  <si>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</si>
  <si>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</si>
  <si>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</si>
  <si>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</si>
  <si>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</si>
  <si>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</si>
  <si>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</si>
  <si>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</si>
  <si>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</si>
  <si>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</si>
  <si>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</si>
  <si>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</si>
  <si>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</si>
  <si>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</si>
  <si>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</si>
  <si>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</si>
  <si>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</si>
  <si>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</si>
  <si>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</si>
  <si>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</si>
  <si>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</si>
  <si>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</si>
  <si>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</si>
  <si>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</si>
  <si>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</si>
  <si>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</si>
  <si>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</si>
  <si>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</si>
  <si>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</si>
  <si>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</si>
  <si>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</si>
  <si>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</si>
  <si>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</si>
  <si>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</si>
  <si>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</si>
  <si>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</si>
  <si>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</si>
  <si>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</si>
  <si>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</si>
  <si>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</si>
  <si>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</si>
  <si>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</si>
  <si>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</si>
  <si>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</si>
  <si>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</si>
  <si>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</si>
  <si>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</si>
  <si>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</si>
  <si>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</si>
  <si>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</si>
  <si>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</si>
  <si>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</si>
  <si>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</si>
  <si>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</si>
  <si>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</si>
  <si>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</si>
  <si>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</si>
  <si>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</si>
  <si>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</si>
  <si>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</si>
  <si>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</si>
  <si>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</si>
  <si>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</si>
  <si>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</si>
  <si>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</si>
  <si>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</si>
  <si>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</si>
  <si>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</si>
  <si>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</si>
  <si>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</si>
  <si>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</si>
  <si>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</si>
  <si>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</si>
  <si>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</si>
  <si>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</si>
  <si>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</si>
  <si>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</si>
  <si>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</si>
  <si>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</si>
  <si>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</si>
  <si>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</si>
  <si>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</si>
  <si>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</si>
  <si>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</si>
  <si>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</si>
  <si>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</si>
  <si>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</si>
  <si>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</si>
  <si>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</si>
  <si>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</si>
  <si>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</si>
  <si>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</si>
  <si>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</si>
  <si>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</si>
  <si>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</si>
  <si>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</si>
  <si>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</si>
  <si>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</si>
  <si>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</si>
  <si>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</si>
  <si>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</si>
  <si>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</si>
  <si>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</si>
  <si>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</si>
  <si>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</si>
  <si>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</si>
  <si>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</si>
  <si>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</si>
  <si>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</si>
  <si>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</si>
  <si>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</si>
  <si>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</si>
  <si>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</si>
  <si>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</si>
  <si>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</si>
  <si>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</si>
  <si>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</si>
  <si>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</si>
  <si>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</si>
  <si>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</si>
  <si>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</si>
  <si>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</si>
  <si>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</si>
  <si>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</si>
  <si>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</si>
  <si>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</si>
  <si>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</si>
  <si>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</si>
  <si>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</si>
  <si>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</si>
  <si>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</si>
  <si>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</si>
  <si>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</si>
  <si>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</si>
  <si>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</si>
  <si>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</si>
  <si>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</si>
  <si>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</si>
  <si>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</si>
  <si>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</si>
  <si>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</si>
  <si>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</si>
  <si>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</si>
  <si>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</si>
  <si>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</si>
  <si>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</si>
  <si>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</si>
  <si>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</si>
  <si>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</si>
  <si>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</si>
  <si>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</si>
  <si>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</si>
  <si>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</si>
  <si>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</si>
  <si>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</si>
  <si>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</si>
  <si>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</si>
  <si>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</si>
  <si>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</si>
  <si>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</si>
  <si>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</si>
  <si>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</si>
  <si>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</si>
  <si>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</si>
  <si>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</si>
  <si>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</si>
  <si>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</si>
  <si>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</si>
  <si>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</si>
  <si>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</si>
  <si>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</si>
  <si>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</si>
  <si>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</si>
  <si>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</si>
  <si>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</si>
  <si>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</si>
  <si>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</si>
  <si>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</si>
  <si>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</si>
  <si>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</si>
  <si>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</si>
  <si>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</si>
  <si>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</si>
  <si>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</si>
  <si>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</si>
  <si>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</si>
  <si>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</si>
  <si>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</si>
  <si>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</si>
  <si>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</si>
  <si>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</si>
  <si>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</si>
  <si>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</si>
  <si>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</si>
  <si>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</si>
  <si>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</si>
  <si>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</si>
  <si>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</si>
  <si>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</si>
  <si>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</si>
  <si>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</si>
  <si>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</si>
  <si>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</si>
  <si>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</si>
  <si>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</si>
  <si>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</si>
  <si>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</si>
  <si>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</si>
  <si>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</si>
  <si>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</si>
  <si>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</si>
  <si>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</si>
  <si>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</si>
  <si>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</si>
  <si>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</si>
  <si>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</si>
  <si>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</si>
  <si>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</si>
  <si>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</si>
  <si>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</si>
  <si>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</si>
  <si>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</si>
  <si>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</si>
  <si>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</si>
  <si>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</si>
  <si>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</si>
  <si>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</si>
  <si>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</si>
  <si>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</si>
  <si>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</si>
  <si>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</si>
  <si>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</si>
  <si>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</si>
  <si>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</si>
  <si>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</si>
  <si>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</si>
  <si>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</si>
  <si>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</si>
  <si>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</si>
  <si>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</si>
  <si>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</si>
  <si>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</si>
  <si>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</si>
  <si>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</si>
  <si>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</si>
  <si>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</si>
  <si>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</si>
  <si>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</si>
  <si>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</si>
  <si>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</si>
  <si>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</si>
  <si>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</si>
  <si>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</si>
  <si>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</si>
  <si>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</si>
  <si>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</si>
  <si>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</si>
  <si>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</si>
  <si>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</si>
  <si>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</si>
  <si>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</si>
  <si>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</si>
  <si>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</si>
  <si>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</si>
  <si>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</si>
  <si>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</si>
  <si>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</si>
  <si>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</si>
  <si>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</si>
  <si>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</si>
  <si>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</si>
  <si>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</si>
  <si>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</si>
  <si>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</si>
  <si>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</si>
  <si>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</si>
  <si>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</si>
  <si>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</si>
  <si>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</si>
  <si>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</si>
  <si>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</si>
  <si>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</si>
  <si>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</si>
  <si>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</si>
  <si>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</si>
  <si>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</si>
  <si>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</si>
  <si>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</si>
  <si>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</si>
  <si>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</si>
  <si>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</si>
  <si>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</si>
  <si>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</si>
  <si>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</si>
  <si>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</si>
  <si>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</si>
  <si>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</si>
  <si>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</si>
  <si>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</si>
  <si>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</si>
  <si>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</si>
  <si>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</si>
  <si>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</si>
  <si>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</si>
  <si>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</si>
  <si>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</si>
  <si>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</si>
  <si>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</si>
  <si>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</si>
  <si>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</si>
  <si>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</si>
  <si>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</si>
  <si>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</si>
  <si>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</si>
  <si>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</si>
  <si>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</si>
  <si>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</si>
  <si>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</si>
  <si>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</si>
  <si>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</si>
  <si>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</si>
  <si>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</si>
  <si>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</si>
  <si>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</si>
  <si>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</si>
  <si>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</si>
  <si>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</si>
  <si>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</si>
  <si>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</si>
  <si>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</si>
  <si>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</si>
  <si>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</si>
  <si>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</si>
  <si>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</si>
  <si>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</si>
  <si>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</si>
  <si>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</si>
  <si>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</si>
  <si>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</si>
  <si>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</si>
  <si>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</si>
  <si>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</si>
  <si>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</si>
  <si>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</si>
  <si>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</si>
  <si>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</si>
  <si>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</si>
  <si>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</si>
  <si>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</si>
  <si>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</si>
  <si>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</si>
  <si>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</si>
  <si>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</si>
  <si>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</si>
  <si>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</si>
  <si>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</si>
  <si>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</si>
  <si>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</si>
  <si>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</si>
  <si>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</si>
  <si>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</si>
  <si>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</si>
  <si>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</si>
  <si>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</si>
  <si>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</si>
  <si>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</si>
  <si>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</si>
  <si>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</si>
  <si>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</si>
  <si>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</si>
  <si>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</si>
  <si>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</si>
  <si>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</si>
  <si>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</si>
  <si>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</si>
  <si>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</si>
  <si>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</si>
  <si>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</si>
  <si>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</si>
  <si>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</si>
  <si>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</si>
  <si>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</si>
  <si>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</si>
  <si>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</si>
  <si>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</si>
  <si>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</si>
  <si>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</si>
  <si>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</si>
  <si>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</si>
  <si>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</si>
  <si>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</si>
  <si>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</si>
  <si>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</si>
  <si>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</si>
  <si>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</si>
  <si>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</si>
  <si>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</si>
  <si>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</si>
  <si>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</si>
  <si>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</si>
  <si>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</si>
  <si>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</si>
  <si>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</si>
  <si>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</si>
  <si>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</si>
  <si>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</si>
  <si>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</si>
  <si>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</si>
  <si>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</si>
  <si>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</si>
  <si>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</si>
  <si>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</si>
  <si>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</si>
  <si>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</si>
  <si>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</si>
  <si>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</si>
  <si>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</si>
  <si>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</si>
  <si>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</si>
  <si>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</si>
  <si>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</si>
  <si>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</si>
  <si>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</si>
  <si>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</si>
  <si>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</si>
  <si>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</si>
  <si>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</si>
  <si>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</si>
  <si>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</si>
  <si>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</si>
  <si>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</si>
  <si>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</si>
  <si>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</si>
  <si>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</si>
  <si>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</si>
  <si>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</si>
  <si>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</si>
  <si>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</si>
  <si>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</si>
  <si>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</si>
  <si>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</si>
  <si>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</si>
  <si>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</si>
  <si>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</si>
  <si>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</si>
  <si>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</si>
  <si>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</si>
  <si>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</si>
  <si>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</si>
  <si>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</si>
  <si>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</si>
  <si>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</si>
  <si>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</si>
  <si>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</si>
  <si>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</si>
  <si>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</si>
  <si>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</si>
  <si>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</si>
  <si>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</si>
  <si>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</si>
  <si>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</si>
  <si>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</si>
  <si>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</si>
  <si>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</si>
  <si>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</si>
  <si>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</si>
  <si>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</si>
  <si>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</si>
  <si>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</si>
  <si>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</si>
  <si>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</si>
  <si>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</si>
  <si>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</si>
  <si>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</si>
  <si>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</si>
  <si>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</si>
  <si>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</si>
  <si>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</si>
  <si>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</si>
  <si>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</si>
  <si>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</si>
  <si>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</si>
  <si>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</si>
  <si>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</si>
  <si>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</si>
  <si>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</si>
  <si>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</si>
  <si>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</si>
  <si>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</si>
  <si>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</si>
  <si>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</si>
  <si>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</si>
  <si>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</si>
  <si>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</si>
  <si>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</si>
  <si>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</si>
  <si>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</si>
  <si>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</si>
  <si>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</si>
  <si>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</si>
  <si>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</si>
  <si>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</si>
  <si>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</si>
  <si>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</si>
  <si>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</si>
  <si>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</si>
  <si>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</si>
  <si>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</si>
  <si>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</si>
  <si>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</si>
  <si>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</si>
  <si>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</si>
  <si>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</si>
  <si>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</si>
  <si>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</si>
  <si>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</si>
  <si>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</si>
  <si>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</si>
  <si>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</si>
  <si>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</si>
  <si>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</si>
  <si>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</si>
  <si>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</si>
  <si>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</si>
  <si>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</si>
  <si>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</si>
  <si>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</si>
  <si>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</si>
  <si>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</si>
  <si>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</si>
  <si>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</si>
  <si>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</si>
  <si>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</si>
  <si>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</si>
  <si>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</si>
  <si>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</si>
  <si>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</si>
  <si>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</si>
  <si>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</si>
  <si>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</si>
  <si>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</si>
  <si>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</si>
  <si>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</si>
  <si>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</si>
  <si>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</si>
  <si>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</si>
  <si>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</si>
  <si>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</si>
  <si>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</si>
  <si>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</si>
  <si>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</si>
  <si>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</si>
  <si>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</si>
  <si>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</si>
  <si>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</si>
  <si>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</si>
  <si>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</si>
  <si>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</si>
  <si>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</si>
  <si>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</si>
  <si>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</si>
  <si>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</si>
  <si>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</si>
  <si>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</si>
  <si>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</si>
  <si>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</si>
  <si>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</si>
  <si>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</si>
  <si>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</si>
  <si>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</si>
  <si>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</si>
  <si>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</si>
  <si>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</si>
  <si>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</si>
  <si>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</si>
  <si>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</si>
  <si>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</si>
  <si>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</si>
  <si>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</si>
  <si>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</si>
  <si>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</si>
  <si>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</si>
  <si>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</si>
  <si>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</si>
  <si>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</si>
  <si>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</si>
  <si>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</si>
  <si>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</si>
  <si>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</si>
  <si>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</si>
  <si>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</si>
  <si>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</si>
  <si>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</si>
  <si>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</si>
  <si>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</si>
  <si>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</si>
  <si>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</si>
  <si>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</si>
  <si>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</si>
  <si>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</si>
  <si>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</si>
  <si>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</si>
  <si>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</si>
  <si>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</si>
  <si>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</si>
  <si>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</si>
  <si>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</si>
  <si>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</si>
  <si>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</si>
  <si>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</si>
  <si>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</si>
  <si>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</si>
  <si>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</si>
  <si>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</si>
  <si>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</si>
  <si>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</si>
  <si>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</si>
  <si>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</si>
  <si>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</si>
  <si>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</si>
  <si>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</si>
  <si>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</si>
  <si>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</si>
  <si>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</si>
  <si>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</si>
  <si>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</si>
  <si>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</si>
  <si>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</si>
  <si>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</si>
  <si>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</si>
  <si>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</si>
  <si>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</si>
  <si>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</si>
  <si>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</si>
  <si>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</si>
  <si>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</si>
  <si>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</si>
  <si>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</si>
  <si>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</si>
  <si>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</si>
  <si>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</si>
  <si>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</si>
  <si>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</si>
  <si>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</si>
  <si>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</si>
  <si>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</si>
  <si>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</si>
  <si>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</si>
  <si>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</si>
  <si>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</si>
  <si>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</si>
  <si>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</si>
  <si>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</si>
  <si>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</si>
  <si>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</si>
  <si>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</si>
  <si>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</si>
  <si>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</si>
  <si>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</si>
  <si>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</si>
  <si>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</si>
  <si>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</si>
  <si>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</si>
  <si>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</si>
  <si>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</si>
  <si>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</si>
  <si>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</si>
  <si>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</si>
  <si>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</si>
  <si>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</si>
  <si>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</si>
  <si>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</si>
  <si>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</si>
  <si>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</si>
  <si>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</si>
  <si>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</si>
  <si>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</si>
  <si>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</si>
  <si>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</si>
  <si>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</si>
  <si>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</si>
  <si>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</si>
  <si>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</si>
  <si>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</si>
  <si>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</si>
  <si>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</si>
  <si>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</si>
  <si>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</si>
  <si>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</si>
  <si>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</si>
  <si>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</si>
  <si>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</si>
  <si>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</si>
  <si>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</si>
  <si>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</si>
  <si>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</si>
  <si>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</si>
  <si>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</si>
  <si>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</si>
  <si>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</si>
  <si>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</si>
  <si>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</si>
  <si>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</si>
  <si>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</si>
  <si>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</si>
  <si>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</si>
  <si>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</si>
  <si>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</si>
  <si>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</si>
  <si>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</si>
  <si>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</si>
  <si>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</si>
  <si>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</si>
  <si>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</si>
  <si>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</si>
  <si>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</si>
  <si>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</si>
  <si>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</si>
  <si>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</si>
  <si>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</si>
  <si>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</si>
  <si>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</si>
  <si>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</si>
  <si>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</si>
  <si>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</si>
  <si>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</si>
  <si>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</si>
  <si>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</si>
  <si>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</si>
  <si>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</si>
  <si>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</si>
  <si>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</si>
  <si>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</si>
  <si>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</si>
  <si>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</si>
  <si>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</si>
  <si>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</si>
  <si>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</si>
  <si>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</si>
  <si>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</si>
  <si>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</si>
  <si>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</si>
  <si>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</si>
  <si>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</si>
  <si>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</si>
  <si>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</si>
  <si>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</si>
  <si>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</si>
  <si>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</si>
  <si>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</si>
  <si>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</si>
  <si>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</si>
  <si>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</si>
  <si>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</si>
  <si>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</si>
  <si>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</si>
  <si>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</si>
  <si>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</si>
  <si>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</si>
  <si>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</si>
  <si>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</si>
  <si>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</si>
  <si>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</si>
  <si>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</si>
  <si>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</si>
  <si>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</si>
  <si>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</si>
  <si>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</si>
  <si>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</si>
  <si>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</si>
  <si>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</si>
  <si>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</si>
  <si>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</si>
  <si>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</si>
  <si>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</si>
  <si>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</si>
  <si>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</si>
  <si>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</si>
  <si>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</si>
  <si>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</si>
  <si>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</si>
  <si>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</si>
  <si>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</si>
  <si>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</si>
  <si>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</si>
  <si>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</si>
  <si>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</si>
  <si>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</si>
  <si>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</si>
  <si>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</si>
  <si>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</si>
  <si>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</si>
  <si>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</si>
  <si>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</si>
  <si>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</si>
  <si>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</si>
  <si>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</si>
  <si>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</si>
  <si>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</si>
  <si>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</si>
  <si>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</si>
  <si>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</si>
  <si>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</si>
  <si>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</si>
  <si>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</si>
  <si>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</si>
  <si>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</si>
  <si>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</si>
  <si>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</si>
  <si>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</si>
  <si>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</si>
  <si>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</si>
  <si>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</si>
  <si>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</si>
  <si>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</si>
  <si>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</si>
  <si>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</si>
  <si>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</si>
  <si>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</si>
  <si>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</si>
  <si>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</si>
  <si>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</si>
  <si>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</si>
  <si>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</si>
  <si>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</si>
  <si>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</si>
  <si>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</si>
  <si>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</si>
  <si>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</si>
  <si>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</si>
  <si>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</si>
  <si>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</si>
  <si>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</si>
  <si>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</si>
  <si>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</si>
  <si>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</si>
  <si>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</si>
  <si>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</si>
  <si>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</si>
  <si>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</si>
  <si>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</si>
  <si>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</si>
  <si>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</si>
  <si>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</si>
  <si>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</si>
  <si>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</si>
  <si>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</si>
  <si>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</si>
  <si>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</si>
  <si>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</si>
  <si>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</si>
  <si>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</si>
  <si>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</si>
  <si>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</si>
  <si>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</si>
  <si>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</si>
  <si>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</si>
  <si>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</si>
  <si>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</si>
  <si>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</si>
  <si>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</si>
  <si>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</si>
  <si>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</si>
  <si>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</si>
  <si>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</si>
  <si>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</si>
  <si>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</si>
  <si>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</si>
  <si>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</si>
  <si>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</si>
  <si>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</si>
  <si>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</si>
  <si>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</si>
  <si>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</si>
  <si>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</si>
  <si>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</si>
  <si>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</si>
  <si>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</si>
  <si>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</si>
  <si>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</si>
  <si>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</si>
  <si>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</si>
  <si>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</si>
  <si>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</si>
  <si>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</si>
  <si>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</si>
  <si>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</si>
  <si>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</si>
  <si>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</si>
  <si>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</si>
  <si>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</si>
  <si>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</si>
  <si>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</si>
  <si>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</si>
  <si>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</si>
  <si>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</si>
  <si>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</si>
  <si>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</si>
  <si>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</si>
  <si>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</si>
  <si>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</si>
  <si>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</si>
  <si>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</si>
  <si>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</si>
  <si>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</si>
  <si>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</si>
  <si>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</si>
  <si>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</si>
  <si>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</si>
  <si>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</si>
  <si>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</si>
  <si>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</si>
  <si>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</si>
  <si>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</si>
  <si>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</si>
  <si>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</si>
  <si>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</si>
  <si>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</si>
  <si>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</si>
  <si>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</si>
  <si>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</si>
  <si>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</si>
  <si>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</si>
  <si>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</si>
  <si>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</si>
  <si>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</si>
  <si>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</si>
  <si>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</si>
  <si>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</si>
  <si>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</si>
  <si>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</si>
  <si>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</si>
  <si>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</si>
  <si>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</si>
  <si>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</si>
  <si>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</si>
  <si>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</si>
  <si>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</si>
  <si>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</si>
  <si>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</si>
  <si>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</si>
  <si>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</si>
  <si>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</si>
  <si>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</si>
  <si>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</si>
  <si>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</si>
  <si>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</si>
  <si>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</si>
  <si>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</si>
  <si>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</si>
  <si>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</si>
  <si>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</si>
  <si>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</si>
  <si>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</si>
  <si>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</si>
  <si>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</si>
  <si>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</si>
  <si>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</si>
  <si>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</si>
  <si>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</si>
  <si>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</si>
  <si>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</si>
  <si>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</si>
  <si>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</si>
  <si>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</si>
  <si>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</si>
  <si>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</si>
  <si>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</si>
  <si>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</si>
  <si>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</si>
  <si>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</si>
  <si>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</si>
  <si>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</si>
  <si>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</si>
  <si>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</si>
  <si>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</si>
  <si>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</si>
  <si>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</si>
  <si>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</si>
  <si>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</si>
  <si>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</si>
  <si>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</si>
  <si>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</si>
  <si>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</si>
  <si>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</si>
  <si>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</si>
  <si>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</si>
  <si>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</si>
  <si>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</si>
  <si>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</si>
  <si>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</si>
  <si>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</si>
  <si>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</si>
  <si>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</si>
  <si>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</si>
  <si>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</si>
  <si>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</si>
  <si>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</si>
  <si>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</si>
  <si>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</si>
  <si>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</si>
  <si>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</si>
  <si>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</si>
  <si>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</si>
  <si>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</si>
  <si>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</si>
  <si>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</si>
  <si>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</si>
  <si>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</si>
  <si>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</si>
  <si>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</si>
  <si>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</si>
  <si>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</si>
  <si>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</si>
  <si>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</si>
  <si>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</si>
  <si>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</si>
  <si>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</si>
  <si>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</si>
  <si>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</si>
  <si>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</si>
  <si>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</si>
  <si>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</si>
  <si>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</si>
  <si>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</si>
  <si>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</si>
  <si>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</si>
  <si>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</si>
  <si>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</si>
  <si>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</si>
  <si>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</si>
  <si>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</si>
  <si>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</si>
  <si>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</si>
  <si>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</si>
  <si>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</si>
  <si>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</si>
  <si>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</si>
  <si>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</si>
  <si>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</si>
  <si>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</si>
  <si>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</si>
  <si>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</si>
  <si>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</si>
  <si>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</si>
  <si>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</si>
  <si>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</si>
  <si>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</si>
  <si>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</si>
  <si>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</si>
  <si>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</si>
  <si>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</si>
  <si>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</si>
  <si>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</si>
  <si>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</si>
  <si>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</si>
  <si>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</si>
  <si>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</si>
  <si>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</si>
  <si>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</si>
  <si>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</si>
  <si>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</si>
  <si>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</si>
  <si>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</si>
  <si>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</si>
  <si>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</si>
  <si>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</si>
  <si>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</si>
  <si>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</si>
  <si>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</si>
  <si>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</si>
  <si>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</si>
  <si>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</si>
  <si>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</si>
  <si>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</si>
  <si>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</si>
  <si>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</si>
  <si>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</si>
  <si>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</si>
  <si>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</si>
  <si>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</si>
  <si>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</si>
  <si>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</si>
  <si>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</si>
  <si>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</si>
  <si>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</si>
  <si>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</si>
  <si>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</si>
  <si>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</si>
  <si>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</si>
  <si>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</si>
  <si>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</si>
  <si>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</si>
  <si>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</si>
  <si>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</si>
  <si>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</si>
  <si>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</si>
  <si>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</si>
  <si>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</si>
  <si>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</si>
  <si>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</si>
  <si>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</si>
  <si>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</si>
  <si>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</si>
  <si>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</si>
  <si>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</si>
  <si>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</si>
  <si>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</si>
  <si>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</si>
  <si>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</si>
  <si>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</si>
  <si>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</si>
  <si>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</si>
  <si>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</si>
  <si>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</si>
  <si>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</si>
  <si>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</si>
  <si>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</si>
  <si>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</si>
  <si>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</si>
  <si>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</si>
  <si>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</si>
  <si>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</si>
  <si>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</si>
  <si>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</si>
  <si>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</si>
  <si>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</si>
  <si>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</si>
  <si>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</si>
  <si>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</si>
  <si>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</si>
  <si>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</si>
  <si>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</si>
  <si>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</si>
  <si>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</si>
  <si>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</si>
  <si>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</si>
  <si>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</si>
  <si>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</si>
  <si>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</si>
  <si>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</si>
  <si>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</si>
  <si>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</si>
  <si>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</si>
  <si>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</si>
  <si>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</si>
  <si>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</si>
  <si>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</si>
  <si>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</si>
  <si>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</si>
  <si>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</si>
  <si>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</si>
  <si>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</si>
  <si>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</si>
  <si>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</si>
  <si>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</si>
  <si>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</si>
  <si>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</si>
  <si>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</si>
  <si>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</si>
  <si>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</si>
  <si>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</si>
  <si>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</si>
  <si>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</si>
  <si>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</si>
  <si>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</si>
  <si>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</si>
  <si>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</si>
  <si>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</si>
  <si>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</si>
  <si>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</si>
  <si>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</si>
  <si>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</si>
  <si>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</si>
  <si>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</si>
  <si>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</si>
  <si>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</si>
  <si>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</si>
  <si>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</si>
  <si>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</si>
  <si>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</si>
  <si>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</si>
  <si>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</si>
  <si>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</si>
  <si>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</si>
  <si>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</si>
  <si>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</si>
  <si>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</si>
  <si>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</si>
  <si>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</si>
  <si>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</si>
  <si>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</si>
  <si>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</si>
  <si>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</si>
  <si>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</si>
  <si>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</si>
  <si>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</si>
  <si>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</si>
  <si>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</si>
  <si>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</si>
  <si>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</si>
  <si>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</si>
  <si>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</si>
  <si>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</si>
  <si>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</si>
  <si>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</si>
  <si>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</si>
  <si>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</si>
  <si>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</si>
  <si>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</si>
  <si>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</si>
  <si>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</si>
  <si>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</si>
  <si>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</si>
  <si>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</si>
  <si>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</si>
  <si>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</si>
  <si>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</si>
  <si>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</si>
  <si>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</si>
  <si>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</si>
  <si>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</si>
  <si>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</si>
  <si>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</si>
  <si>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</si>
  <si>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</si>
  <si>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</si>
  <si>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</si>
  <si>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</si>
  <si>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</si>
  <si>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</si>
  <si>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</si>
  <si>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</si>
  <si>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</si>
  <si>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</si>
  <si>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</si>
  <si>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</si>
  <si>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</si>
  <si>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</si>
  <si>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</si>
  <si>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</si>
  <si>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</si>
  <si>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</si>
  <si>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</si>
  <si>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</si>
  <si>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</si>
  <si>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</si>
  <si>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</si>
  <si>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</si>
  <si>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</si>
  <si>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</si>
  <si>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</si>
  <si>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</si>
  <si>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</si>
  <si>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</si>
  <si>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</si>
  <si>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</si>
  <si>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</si>
  <si>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</si>
  <si>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</si>
  <si>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</si>
  <si>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</si>
  <si>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</si>
  <si>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</si>
  <si>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</si>
  <si>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</si>
  <si>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</si>
  <si>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</si>
  <si>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</si>
  <si>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</si>
  <si>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</si>
  <si>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</si>
  <si>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</si>
  <si>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</si>
  <si>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</si>
  <si>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</si>
  <si>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</si>
  <si>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</si>
  <si>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</si>
  <si>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</si>
  <si>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</si>
  <si>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</si>
  <si>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</si>
  <si>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</si>
  <si>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</si>
  <si>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</si>
  <si>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</si>
  <si>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</si>
  <si>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</si>
  <si>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</si>
  <si>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</si>
  <si>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</si>
  <si>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</si>
  <si>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</si>
  <si>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</si>
  <si>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</si>
  <si>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</si>
  <si>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</si>
  <si>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</si>
  <si>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</si>
  <si>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</si>
  <si>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</si>
  <si>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</si>
  <si>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</si>
  <si>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</si>
  <si>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</si>
  <si>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</si>
  <si>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</si>
  <si>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</si>
  <si>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</si>
  <si>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</si>
  <si>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</si>
  <si>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</si>
  <si>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</si>
  <si>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</si>
  <si>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</si>
  <si>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</si>
  <si>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</si>
  <si>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</si>
  <si>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</si>
  <si>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</si>
  <si>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</si>
  <si>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</si>
  <si>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</si>
  <si>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</si>
  <si>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</si>
  <si>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</si>
  <si>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</si>
  <si>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</si>
  <si>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</si>
  <si>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</si>
  <si>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</si>
  <si>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</si>
  <si>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</si>
  <si>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</si>
  <si>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</si>
  <si>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</si>
  <si>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</si>
  <si>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</si>
  <si>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</si>
  <si>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</si>
  <si>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</si>
  <si>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</si>
  <si>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</si>
  <si>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</si>
  <si>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</si>
  <si>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</si>
  <si>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</si>
  <si>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</si>
  <si>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</si>
  <si>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</si>
  <si>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</si>
  <si>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</si>
  <si>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</si>
  <si>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</si>
  <si>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</si>
  <si>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</si>
  <si>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</si>
  <si>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</si>
  <si>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</si>
  <si>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</si>
  <si>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</si>
  <si>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</si>
  <si>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</si>
  <si>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</si>
  <si>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</si>
  <si>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</si>
  <si>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</si>
  <si>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</si>
  <si>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</si>
  <si>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</si>
  <si>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</si>
  <si>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</si>
  <si>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</si>
  <si>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</si>
  <si>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</si>
  <si>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</si>
  <si>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</si>
  <si>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</si>
  <si>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</si>
  <si>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</si>
  <si>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</si>
  <si>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</si>
  <si>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</si>
  <si>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</si>
  <si>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</si>
  <si>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</si>
  <si>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</si>
  <si>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</si>
  <si>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</si>
  <si>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</si>
  <si>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</si>
  <si>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</si>
  <si>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</si>
  <si>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</si>
  <si>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</si>
  <si>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</si>
  <si>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</si>
  <si>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</si>
  <si>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</si>
  <si>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</si>
  <si>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</si>
  <si>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</si>
  <si>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</si>
  <si>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</si>
  <si>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</si>
  <si>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</si>
  <si>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</si>
  <si>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</si>
  <si>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</si>
  <si>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</si>
  <si>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</si>
  <si>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</si>
  <si>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</si>
  <si>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</si>
  <si>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</si>
  <si>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</si>
  <si>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</si>
  <si>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</si>
  <si>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</si>
  <si>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</si>
  <si>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</si>
  <si>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</si>
  <si>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</si>
  <si>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</si>
  <si>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</si>
  <si>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</si>
  <si>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</si>
  <si>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</si>
  <si>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</si>
  <si>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</si>
  <si>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</si>
  <si>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</si>
  <si>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</si>
  <si>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</si>
  <si>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</si>
  <si>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</si>
  <si>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</si>
  <si>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</si>
  <si>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</si>
  <si>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</si>
  <si>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</si>
  <si>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</si>
  <si>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</si>
  <si>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</si>
  <si>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</si>
  <si>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</si>
  <si>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</si>
  <si>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</si>
  <si>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</si>
  <si>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</si>
  <si>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</si>
  <si>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</si>
  <si>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</si>
  <si>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</si>
  <si>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</si>
  <si>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</si>
  <si>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</si>
  <si>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</si>
  <si>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</si>
  <si>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</si>
  <si>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</si>
  <si>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</si>
  <si>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</si>
  <si>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</si>
  <si>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</si>
  <si>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</si>
  <si>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</si>
  <si>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</si>
  <si>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</si>
  <si>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</si>
  <si>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</si>
  <si>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</si>
  <si>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</si>
  <si>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</si>
  <si>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</si>
  <si>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</si>
  <si>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</si>
  <si>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</si>
  <si>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</si>
  <si>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</si>
  <si>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</si>
  <si>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</si>
  <si>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</si>
  <si>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</si>
  <si>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</si>
  <si>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</si>
  <si>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</si>
  <si>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</si>
  <si>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</si>
  <si>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</si>
  <si>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</si>
  <si>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</si>
  <si>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</si>
  <si>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</si>
  <si>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</si>
  <si>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</si>
  <si>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</si>
  <si>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</si>
  <si>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</si>
  <si>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</si>
  <si>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</si>
  <si>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</si>
  <si>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</si>
  <si>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</si>
  <si>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</si>
  <si>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</si>
  <si>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</si>
  <si>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</si>
  <si>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</si>
  <si>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</si>
  <si>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</si>
  <si>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</si>
  <si>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</si>
  <si>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</si>
  <si>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</si>
  <si>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</si>
  <si>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</si>
  <si>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</si>
  <si>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</si>
  <si>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</si>
  <si>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</si>
  <si>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</si>
  <si>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</si>
  <si>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</si>
  <si>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</si>
  <si>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</si>
  <si>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</si>
  <si>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</si>
  <si>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</si>
  <si>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</si>
  <si>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</si>
  <si>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</si>
  <si>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</si>
  <si>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</si>
  <si>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</si>
  <si>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</si>
  <si>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</si>
  <si>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</si>
  <si>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</si>
  <si>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</si>
  <si>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</si>
  <si>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</si>
  <si>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</si>
  <si>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</si>
  <si>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</si>
  <si>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</si>
  <si>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</si>
  <si>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</si>
  <si>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</si>
  <si>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</si>
  <si>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</si>
  <si>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</si>
  <si>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</si>
  <si>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</si>
  <si>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</si>
  <si>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</si>
  <si>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</si>
  <si>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</si>
  <si>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</si>
  <si>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</si>
  <si>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</si>
  <si>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</si>
  <si>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</si>
  <si>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</si>
  <si>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</si>
  <si>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</si>
  <si>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</si>
  <si>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</si>
  <si>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</si>
  <si>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</si>
  <si>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</si>
  <si>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</si>
  <si>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</si>
  <si>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</si>
  <si>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</si>
  <si>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</si>
  <si>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</si>
  <si>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</si>
  <si>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</si>
  <si>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</si>
  <si>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</si>
  <si>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</si>
  <si>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</si>
  <si>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</si>
  <si>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</si>
  <si>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</si>
  <si>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</si>
  <si>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</si>
  <si>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</si>
  <si>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</si>
  <si>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</si>
  <si>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</si>
  <si>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</si>
  <si>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</si>
  <si>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</si>
  <si>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</si>
  <si>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</si>
  <si>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</si>
  <si>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</si>
  <si>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</si>
  <si>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</si>
  <si>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</si>
  <si>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</si>
  <si>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</si>
  <si>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</si>
  <si>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</si>
  <si>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</si>
  <si>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</si>
  <si>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</si>
  <si>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</si>
  <si>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</si>
  <si>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</si>
  <si>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</si>
  <si>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</si>
  <si>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</si>
  <si>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</si>
  <si>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</si>
  <si>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</si>
  <si>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</si>
  <si>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</si>
  <si>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</si>
  <si>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</si>
  <si>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</si>
  <si>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</si>
  <si>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</si>
  <si>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</si>
  <si>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</si>
  <si>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</si>
  <si>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</si>
  <si>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</si>
  <si>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</si>
  <si>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</si>
  <si>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</si>
  <si>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</si>
  <si>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</si>
  <si>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</si>
  <si>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</si>
  <si>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</si>
  <si>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</si>
  <si>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</si>
  <si>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</si>
  <si>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</si>
  <si>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</si>
  <si>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</si>
  <si>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</si>
  <si>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</si>
  <si>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</si>
  <si>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</si>
  <si>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</si>
  <si>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</si>
  <si>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</si>
  <si>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</si>
  <si>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</si>
  <si>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</si>
  <si>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</si>
  <si>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</si>
  <si>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</si>
  <si>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</si>
  <si>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</si>
  <si>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</si>
  <si>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</si>
  <si>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</si>
  <si>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</si>
  <si>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</si>
  <si>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</si>
  <si>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</si>
  <si>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</si>
  <si>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</si>
  <si>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</si>
  <si>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</si>
  <si>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</si>
  <si>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</si>
  <si>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</si>
  <si>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</si>
  <si>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</si>
  <si>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</si>
  <si>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</si>
  <si>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</si>
  <si>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</si>
  <si>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</si>
  <si>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</si>
  <si>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</si>
  <si>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</si>
  <si>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</si>
  <si>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</si>
  <si>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</si>
  <si>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</si>
  <si>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</si>
  <si>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</si>
  <si>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</si>
  <si>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</si>
  <si>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</si>
  <si>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</si>
  <si>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</si>
  <si>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</si>
  <si>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</si>
  <si>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</si>
  <si>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</si>
  <si>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</si>
  <si>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</si>
  <si>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</si>
  <si>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</si>
  <si>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</si>
  <si>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</si>
  <si>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</si>
  <si>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</si>
  <si>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</si>
  <si>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</si>
  <si>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</si>
  <si>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</si>
  <si>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</si>
  <si>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</si>
  <si>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</si>
  <si>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</si>
  <si>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</si>
  <si>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</si>
  <si>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</si>
  <si>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</si>
  <si>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</si>
  <si>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</si>
  <si>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</si>
  <si>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</si>
  <si>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</si>
  <si>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</si>
  <si>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</si>
  <si>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</si>
  <si>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</si>
  <si>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</si>
  <si>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</si>
  <si>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</si>
  <si>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</si>
  <si>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</si>
  <si>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</si>
  <si>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</si>
  <si>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</si>
  <si>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</si>
  <si>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</si>
  <si>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</si>
  <si>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</si>
  <si>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</si>
  <si>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</si>
  <si>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</si>
  <si>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</si>
  <si>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</si>
  <si>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</si>
  <si>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</si>
  <si>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</si>
  <si>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</si>
  <si>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</si>
  <si>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</si>
  <si>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</si>
  <si>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</si>
  <si>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</si>
  <si>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</si>
  <si>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</si>
  <si>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</si>
  <si>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</si>
  <si>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</si>
  <si>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</si>
  <si>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</si>
  <si>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</si>
  <si>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</si>
  <si>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</si>
  <si>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</si>
  <si>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</si>
  <si>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</si>
  <si>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</si>
  <si>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</si>
  <si>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</si>
  <si>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</si>
  <si>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</si>
  <si>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</si>
  <si>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</si>
  <si>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</si>
  <si>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</si>
  <si>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</si>
  <si>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</si>
  <si>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</si>
  <si>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</si>
  <si>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</si>
  <si>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</si>
  <si>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</si>
  <si>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</si>
  <si>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</si>
  <si>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</si>
  <si>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</si>
  <si>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</si>
  <si>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</si>
  <si>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</si>
  <si>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</si>
  <si>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</si>
  <si>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</si>
  <si>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</si>
  <si>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</si>
  <si>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</si>
  <si>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</si>
  <si>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</si>
  <si>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</si>
  <si>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</si>
  <si>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</si>
  <si>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</si>
  <si>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</si>
  <si>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</si>
  <si>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</si>
  <si>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</si>
  <si>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</si>
  <si>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</si>
  <si>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</si>
  <si>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</si>
  <si>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</si>
  <si>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</si>
  <si>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</si>
  <si>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</si>
  <si>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</si>
  <si>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</si>
  <si>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</si>
  <si>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</si>
  <si>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</si>
  <si>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</si>
  <si>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</si>
  <si>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</si>
  <si>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</si>
  <si>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</si>
  <si>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</si>
  <si>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</si>
  <si>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</si>
  <si>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</si>
  <si>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</si>
  <si>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</si>
  <si>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</si>
  <si>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</si>
  <si>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</si>
  <si>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</si>
  <si>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</si>
  <si>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</si>
  <si>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</si>
  <si>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</si>
  <si>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</si>
  <si>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</si>
  <si>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</si>
  <si>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</si>
  <si>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</si>
  <si>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</si>
  <si>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</si>
  <si>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</si>
  <si>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</si>
  <si>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</si>
  <si>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</si>
  <si>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</si>
  <si>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</si>
  <si>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</si>
  <si>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</si>
  <si>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</si>
  <si>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</si>
  <si>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</si>
  <si>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</si>
  <si>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</si>
  <si>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</si>
  <si>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</si>
  <si>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</si>
  <si>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</si>
  <si>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</si>
  <si>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</si>
  <si>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</si>
  <si>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</si>
  <si>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</si>
  <si>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</si>
  <si>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</si>
  <si>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</si>
  <si>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</si>
  <si>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</si>
  <si>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</si>
  <si>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</si>
  <si>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</si>
  <si>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</si>
  <si>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</si>
  <si>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</si>
  <si>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</si>
  <si>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</si>
  <si>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</si>
  <si>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</si>
  <si>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</si>
  <si>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</si>
  <si>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</si>
  <si>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</si>
  <si>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</si>
  <si>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</si>
  <si>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</si>
  <si>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</si>
  <si>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</si>
  <si>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</si>
  <si>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</si>
  <si>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</si>
  <si>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</si>
  <si>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</si>
  <si>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</si>
  <si>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</si>
  <si>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</si>
  <si>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</si>
  <si>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</si>
  <si>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</si>
  <si>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</si>
  <si>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</si>
  <si>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</si>
  <si>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</si>
  <si>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</si>
  <si>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</si>
  <si>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</si>
  <si>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</si>
  <si>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</si>
  <si>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</si>
  <si>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</si>
  <si>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</si>
  <si>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</si>
  <si>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</si>
  <si>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</si>
  <si>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</si>
  <si>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</si>
  <si>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</si>
  <si>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</si>
  <si>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</si>
  <si>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</si>
  <si>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</si>
  <si>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</si>
  <si>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</si>
  <si>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</si>
  <si>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</si>
  <si>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</si>
  <si>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</si>
  <si>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</si>
  <si>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</si>
  <si>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</si>
  <si>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</si>
  <si>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</si>
  <si>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</si>
  <si>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</si>
  <si>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</si>
  <si>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</si>
  <si>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</si>
  <si>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</si>
  <si>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</si>
  <si>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</si>
  <si>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</si>
  <si>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</si>
  <si>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</si>
  <si>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</si>
  <si>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</si>
  <si>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</si>
  <si>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</si>
  <si>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</si>
  <si>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</si>
  <si>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</si>
  <si>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</si>
  <si>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</si>
  <si>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</si>
  <si>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</si>
  <si>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</si>
  <si>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</si>
  <si>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</si>
  <si>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</si>
  <si>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</si>
  <si>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</si>
  <si>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</si>
  <si>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</si>
  <si>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</si>
  <si>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</si>
  <si>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</si>
  <si>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</si>
  <si>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</si>
  <si>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</si>
  <si>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</si>
  <si>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</si>
  <si>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</si>
  <si>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</si>
  <si>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</si>
  <si>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</si>
  <si>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</si>
  <si>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</si>
  <si>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</si>
  <si>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</si>
  <si>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</si>
  <si>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</si>
  <si>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</si>
  <si>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</si>
  <si>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</si>
  <si>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</si>
  <si>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</si>
  <si>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</si>
  <si>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</si>
  <si>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</si>
  <si>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</si>
  <si>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</si>
  <si>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</si>
  <si>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</si>
  <si>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</si>
  <si>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</si>
  <si>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</si>
  <si>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</si>
  <si>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</si>
  <si>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</si>
  <si>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</si>
  <si>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</si>
  <si>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</si>
  <si>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</si>
  <si>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</si>
  <si>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</si>
  <si>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</si>
  <si>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</si>
  <si>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</si>
  <si>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</si>
  <si>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</si>
  <si>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</si>
  <si>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</si>
  <si>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</si>
  <si>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</si>
  <si>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</si>
  <si>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</si>
  <si>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</si>
  <si>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</si>
  <si>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</si>
  <si>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</si>
  <si>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</si>
  <si>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</si>
  <si>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</si>
  <si>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</si>
  <si>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</si>
  <si>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</si>
  <si>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</si>
  <si>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</si>
  <si>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</si>
  <si>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</si>
  <si>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</si>
  <si>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</si>
  <si>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</si>
  <si>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</si>
  <si>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</si>
  <si>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</si>
  <si>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</si>
  <si>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</si>
  <si>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</si>
  <si>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</si>
  <si>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</si>
  <si>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</si>
  <si>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</si>
  <si>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</si>
  <si>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</si>
  <si>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</si>
  <si>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</si>
  <si>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</si>
  <si>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</si>
  <si>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</si>
  <si>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</si>
  <si>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</si>
  <si>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</si>
  <si>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</si>
  <si>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</si>
  <si>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</si>
  <si>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</si>
  <si>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</si>
  <si>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</si>
  <si>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</si>
  <si>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</si>
  <si>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</si>
  <si>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</si>
  <si>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</si>
  <si>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</si>
  <si>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</si>
  <si>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</si>
  <si>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</si>
  <si>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</si>
  <si>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</si>
  <si>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</si>
  <si>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</si>
  <si>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</si>
  <si>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</si>
  <si>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</si>
  <si>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</si>
  <si>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</si>
  <si>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</si>
  <si>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</si>
  <si>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</si>
  <si>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</si>
  <si>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</si>
  <si>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</si>
  <si>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</si>
  <si>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</si>
  <si>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</si>
  <si>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</si>
  <si>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</si>
  <si>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</si>
  <si>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</si>
  <si>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</si>
  <si>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</si>
  <si>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</si>
  <si>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</si>
  <si>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</si>
  <si>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</si>
  <si>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</si>
  <si>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</si>
  <si>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</si>
  <si>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</si>
  <si>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</si>
  <si>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</si>
  <si>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</si>
  <si>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</si>
  <si>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</si>
  <si>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</si>
  <si>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</si>
  <si>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</si>
  <si>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</si>
  <si>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</si>
  <si>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</si>
  <si>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</si>
  <si>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</si>
  <si>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</si>
  <si>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</si>
  <si>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</si>
  <si>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</si>
  <si>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</si>
  <si>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</si>
  <si>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</si>
  <si>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</si>
  <si>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</si>
  <si>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</si>
  <si>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</si>
  <si>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</si>
  <si>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</si>
  <si>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</si>
  <si>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</si>
  <si>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</si>
  <si>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</si>
  <si>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</si>
  <si>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</si>
  <si>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</si>
  <si>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</si>
  <si>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</si>
  <si>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</si>
  <si>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</si>
  <si>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</si>
  <si>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</si>
  <si>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</si>
  <si>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</si>
  <si>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</si>
  <si>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</si>
  <si>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</si>
  <si>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</si>
  <si>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</si>
  <si>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</si>
  <si>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</si>
  <si>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</si>
  <si>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</si>
  <si>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</si>
  <si>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</si>
  <si>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</si>
  <si>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</si>
  <si>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</si>
  <si>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</si>
  <si>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</si>
  <si>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</si>
  <si>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</si>
  <si>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</si>
  <si>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</si>
  <si>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</si>
  <si>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</si>
  <si>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</si>
  <si>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</si>
  <si>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</si>
  <si>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</si>
  <si>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</si>
  <si>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</si>
  <si>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</si>
  <si>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</si>
  <si>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</si>
  <si>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</si>
  <si>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</si>
  <si>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</si>
  <si>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</si>
  <si>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</si>
  <si>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</si>
  <si>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</si>
  <si>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</si>
  <si>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</si>
  <si>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</si>
  <si>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</si>
  <si>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</si>
  <si>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</si>
  <si>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</si>
  <si>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</si>
  <si>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</si>
  <si>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</si>
  <si>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</si>
  <si>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</si>
  <si>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</si>
  <si>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</si>
  <si>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</si>
  <si>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</si>
  <si>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</si>
  <si>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</si>
  <si>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</si>
  <si>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</si>
  <si>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</si>
  <si>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</si>
  <si>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</si>
  <si>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</si>
  <si>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</si>
  <si>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</si>
  <si>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</si>
  <si>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</si>
  <si>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</si>
  <si>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</si>
  <si>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</si>
  <si>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</si>
  <si>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</si>
  <si>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</si>
  <si>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</si>
  <si>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</si>
  <si>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</si>
  <si>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</si>
  <si>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</si>
  <si>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</si>
  <si>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</si>
  <si>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</si>
  <si>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</si>
  <si>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</si>
  <si>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</si>
  <si>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</si>
  <si>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</si>
  <si>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</si>
  <si>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</si>
  <si>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</si>
  <si>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</si>
  <si>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</si>
  <si>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</si>
  <si>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</si>
  <si>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</si>
  <si>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</si>
  <si>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</si>
  <si>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</si>
  <si>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</si>
  <si>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</si>
  <si>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</si>
  <si>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</si>
  <si>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</si>
  <si>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</si>
  <si>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</si>
  <si>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</si>
  <si>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</si>
  <si>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</si>
  <si>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</si>
  <si>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</si>
  <si>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</si>
  <si>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</si>
  <si>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</si>
  <si>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</si>
  <si>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</si>
  <si>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</si>
  <si>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</si>
  <si>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</si>
  <si>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</si>
  <si>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</si>
  <si>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</si>
  <si>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</si>
  <si>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</si>
  <si>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</si>
  <si>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</si>
  <si>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</si>
  <si>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</si>
  <si>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</si>
  <si>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</si>
  <si>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</si>
  <si>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</si>
  <si>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</si>
  <si>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</si>
  <si>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</si>
  <si>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</si>
  <si>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</si>
  <si>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</si>
  <si>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</si>
  <si>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</si>
  <si>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</si>
  <si>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</si>
  <si>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</si>
  <si>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</si>
  <si>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</si>
  <si>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</si>
  <si>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</si>
  <si>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</si>
  <si>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</si>
  <si>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</si>
  <si>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</si>
  <si>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</si>
  <si>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</si>
  <si>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</si>
  <si>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</si>
  <si>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</si>
  <si>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</si>
  <si>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</si>
  <si>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</si>
  <si>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</si>
  <si>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</si>
  <si>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</si>
  <si>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</si>
  <si>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</si>
  <si>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</si>
  <si>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</si>
  <si>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</si>
  <si>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</si>
  <si>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</si>
  <si>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</si>
  <si>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</si>
  <si>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</si>
  <si>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</si>
  <si>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</si>
  <si>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</si>
  <si>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</si>
  <si>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</si>
  <si>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</si>
  <si>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</si>
  <si>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</si>
  <si>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</si>
  <si>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</si>
  <si>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</si>
  <si>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</si>
  <si>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</si>
  <si>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</si>
  <si>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</si>
  <si>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</si>
  <si>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</si>
  <si>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</si>
  <si>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</si>
  <si>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</si>
  <si>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</si>
  <si>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</si>
  <si>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</si>
  <si>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</si>
  <si>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</si>
  <si>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</si>
  <si>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</si>
  <si>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</si>
  <si>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</si>
  <si>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</si>
  <si>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</si>
  <si>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</si>
  <si>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</si>
  <si>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</si>
  <si>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</si>
  <si>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</si>
  <si>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</si>
  <si>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</si>
  <si>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</si>
  <si>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</si>
  <si>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</si>
  <si>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</si>
  <si>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</si>
  <si>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</si>
  <si>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</si>
  <si>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</si>
  <si>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</si>
  <si>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</si>
  <si>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</si>
  <si>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</si>
  <si>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</si>
  <si>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</si>
  <si>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</si>
  <si>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</si>
  <si>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</si>
  <si>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</si>
  <si>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</si>
  <si>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</si>
  <si>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</si>
  <si>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</si>
  <si>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</si>
  <si>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</si>
  <si>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</si>
  <si>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</si>
  <si>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</si>
  <si>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</si>
  <si>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</si>
  <si>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</si>
  <si>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</si>
  <si>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</si>
  <si>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</si>
  <si>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</si>
  <si>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</si>
  <si>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</si>
  <si>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</si>
  <si>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</si>
  <si>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</si>
  <si>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</si>
  <si>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</si>
  <si>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</si>
  <si>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</si>
  <si>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</si>
  <si>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</si>
  <si>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</si>
  <si>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</si>
  <si>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</si>
  <si>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</si>
  <si>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</si>
  <si>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</si>
  <si>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</si>
  <si>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</si>
  <si>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</si>
  <si>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</si>
  <si>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</si>
  <si>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</si>
  <si>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</si>
  <si>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</si>
  <si>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</si>
  <si>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</si>
  <si>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</si>
  <si>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</si>
  <si>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</si>
  <si>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</si>
  <si>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</si>
  <si>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</si>
  <si>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</si>
  <si>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</si>
  <si>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</si>
  <si>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</si>
  <si>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</si>
  <si>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</si>
  <si>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</si>
  <si>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</si>
  <si>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</si>
  <si>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</si>
  <si>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</si>
  <si>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</si>
  <si>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</si>
  <si>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</si>
  <si>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</si>
  <si>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</si>
  <si>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</si>
  <si>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</si>
  <si>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</si>
  <si>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</si>
  <si>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</si>
  <si>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</si>
  <si>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</si>
  <si>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</si>
  <si>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</si>
  <si>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</si>
  <si>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</si>
  <si>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</si>
  <si>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</si>
  <si>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</si>
  <si>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</si>
  <si>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</si>
  <si>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</si>
  <si>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</si>
  <si>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</si>
  <si>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</si>
  <si>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</si>
  <si>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</si>
  <si>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</si>
  <si>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</si>
  <si>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</si>
  <si>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</si>
  <si>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</si>
  <si>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</si>
  <si>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</si>
  <si>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</si>
  <si>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</si>
  <si>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</si>
  <si>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</si>
  <si>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</si>
  <si>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</si>
  <si>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</si>
  <si>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</si>
  <si>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</si>
  <si>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</si>
  <si>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</si>
  <si>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</si>
  <si>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</si>
  <si>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</si>
  <si>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</si>
  <si>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</si>
  <si>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</si>
  <si>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</si>
  <si>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</si>
  <si>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</si>
  <si>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</si>
  <si>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</si>
  <si>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</si>
  <si>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</si>
  <si>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</si>
  <si>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</si>
  <si>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</si>
  <si>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</si>
  <si>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</si>
  <si>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</si>
  <si>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</si>
  <si>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</si>
  <si>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</si>
  <si>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</si>
  <si>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</si>
  <si>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</si>
  <si>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</si>
  <si>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</si>
  <si>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</si>
  <si>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</si>
  <si>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</si>
  <si>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</si>
  <si>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</si>
  <si>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</si>
  <si>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</si>
  <si>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</si>
  <si>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</si>
  <si>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</si>
  <si>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</si>
  <si>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</si>
  <si>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</si>
  <si>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</si>
  <si>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</si>
  <si>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</si>
  <si>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</si>
  <si>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</si>
  <si>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</si>
  <si>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</si>
  <si>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</si>
  <si>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</si>
  <si>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</si>
  <si>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</si>
  <si>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</si>
  <si>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</si>
  <si>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</si>
  <si>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</si>
  <si>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</si>
  <si>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</si>
  <si>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</si>
  <si>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</si>
  <si>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</si>
  <si>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</si>
  <si>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</si>
  <si>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</si>
  <si>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</si>
  <si>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</si>
  <si>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</si>
  <si>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</si>
  <si>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</si>
  <si>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</si>
  <si>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</si>
  <si>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</si>
  <si>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</si>
  <si>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</si>
  <si>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</si>
  <si>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</si>
  <si>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</si>
  <si>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</si>
  <si>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</si>
  <si>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</si>
  <si>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</si>
  <si>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</si>
  <si>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</si>
  <si>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</si>
  <si>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</si>
  <si>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</si>
  <si>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</si>
  <si>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</si>
  <si>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</si>
  <si>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</si>
  <si>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</si>
  <si>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</si>
  <si>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</si>
  <si>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</si>
  <si>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</si>
  <si>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</si>
  <si>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</si>
  <si>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</si>
  <si>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</si>
  <si>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</si>
  <si>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</si>
  <si>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</si>
  <si>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</si>
  <si>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</si>
  <si>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</si>
  <si>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</si>
  <si>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</si>
  <si>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</si>
  <si>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</si>
  <si>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</si>
  <si>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</si>
  <si>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</si>
  <si>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</si>
  <si>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</si>
  <si>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</si>
  <si>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</si>
  <si>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</si>
  <si>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</si>
  <si>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</si>
  <si>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</si>
  <si>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</si>
  <si>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</si>
  <si>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</si>
  <si>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</si>
  <si>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</si>
  <si>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</si>
  <si>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</si>
  <si>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</si>
  <si>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</si>
  <si>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</si>
  <si>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</si>
  <si>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</si>
  <si>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</si>
  <si>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</si>
  <si>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</si>
  <si>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</si>
  <si>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</si>
  <si>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</si>
  <si>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</si>
  <si>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</si>
  <si>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</si>
  <si>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</si>
  <si>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</si>
  <si>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</si>
  <si>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</si>
  <si>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</si>
  <si>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</si>
  <si>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</si>
  <si>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</si>
  <si>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</si>
  <si>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</si>
  <si>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</si>
  <si>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</si>
  <si>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</si>
  <si>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</si>
  <si>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</si>
  <si>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</si>
  <si>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</si>
  <si>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</si>
  <si>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</si>
  <si>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</si>
  <si>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</si>
  <si>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</si>
  <si>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</si>
  <si>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</si>
  <si>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</si>
  <si>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</si>
  <si>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</si>
  <si>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</si>
  <si>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</si>
  <si>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</si>
  <si>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</si>
  <si>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</si>
  <si>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</si>
  <si>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</si>
  <si>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</si>
  <si>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</si>
  <si>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</si>
  <si>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</si>
  <si>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</si>
  <si>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</si>
  <si>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</si>
  <si>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</si>
  <si>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</si>
  <si>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</si>
  <si>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</si>
  <si>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</si>
  <si>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</si>
  <si>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</si>
  <si>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</si>
  <si>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</si>
  <si>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</si>
  <si>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</si>
  <si>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</si>
  <si>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</si>
  <si>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</si>
  <si>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</si>
  <si>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</si>
  <si>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</si>
  <si>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</si>
  <si>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</si>
  <si>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</si>
  <si>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</si>
  <si>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</si>
  <si>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</si>
  <si>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</si>
  <si>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</si>
  <si>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</si>
  <si>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</si>
  <si>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</si>
  <si>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</si>
  <si>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</si>
  <si>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</si>
  <si>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</si>
  <si>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</si>
  <si>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</si>
  <si>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</si>
  <si>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</si>
  <si>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</si>
  <si>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</si>
  <si>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</si>
  <si>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</si>
  <si>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</si>
  <si>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</si>
  <si>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</si>
  <si>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</si>
  <si>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</si>
  <si>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</si>
  <si>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</si>
  <si>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</si>
  <si>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</si>
  <si>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</si>
  <si>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</si>
  <si>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</si>
  <si>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</si>
  <si>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</si>
  <si>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</si>
  <si>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</si>
  <si>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</si>
  <si>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</si>
  <si>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</si>
  <si>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</si>
  <si>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</si>
  <si>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</si>
  <si>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</si>
  <si>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</si>
  <si>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</si>
  <si>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</si>
  <si>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</si>
  <si>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</si>
  <si>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</si>
  <si>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</si>
  <si>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</si>
  <si>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</si>
  <si>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</si>
  <si>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</si>
  <si>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</si>
  <si>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</si>
  <si>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</si>
  <si>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</si>
  <si>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</si>
  <si>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</si>
  <si>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</si>
  <si>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</si>
  <si>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</si>
  <si>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</si>
  <si>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</si>
  <si>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</si>
  <si>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</si>
  <si>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</si>
  <si>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</si>
  <si>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</si>
  <si>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</si>
  <si>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</si>
  <si>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</si>
  <si>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</si>
  <si>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</si>
  <si>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</si>
  <si>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</si>
  <si>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</si>
  <si>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</si>
  <si>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</si>
  <si>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</si>
  <si>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</si>
  <si>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</si>
  <si>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</si>
  <si>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</si>
  <si>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</si>
  <si>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</si>
  <si>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</si>
  <si>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</si>
  <si>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</si>
  <si>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</si>
  <si>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</si>
  <si>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</si>
  <si>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</si>
  <si>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</si>
  <si>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</si>
  <si>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</si>
  <si>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</si>
  <si>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</si>
  <si>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</si>
  <si>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</si>
  <si>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</si>
  <si>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</si>
  <si>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</si>
  <si>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</si>
  <si>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</si>
  <si>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</si>
  <si>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</si>
  <si>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</si>
  <si>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</si>
  <si>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</si>
  <si>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</si>
  <si>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</si>
  <si>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</si>
  <si>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</si>
  <si>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</si>
  <si>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</si>
  <si>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</si>
  <si>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</si>
  <si>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</si>
  <si>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</si>
  <si>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</si>
  <si>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</si>
  <si>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</si>
  <si>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</si>
  <si>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</si>
  <si>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</si>
  <si>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</si>
  <si>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</si>
  <si>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</si>
  <si>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</si>
  <si>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</si>
  <si>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</si>
  <si>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</si>
  <si>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</si>
  <si>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</si>
  <si>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</si>
  <si>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</si>
  <si>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</si>
  <si>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</si>
  <si>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</si>
  <si>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</si>
  <si>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</si>
  <si>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</si>
  <si>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</si>
  <si>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</si>
  <si>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</si>
  <si>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</si>
  <si>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</si>
  <si>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</si>
  <si>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</si>
  <si>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</si>
  <si>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</si>
  <si>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</si>
  <si>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</si>
  <si>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</si>
  <si>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</si>
  <si>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</si>
  <si>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</si>
  <si>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</si>
  <si>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</si>
  <si>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</si>
  <si>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</si>
  <si>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</si>
  <si>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</si>
  <si>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</si>
  <si>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</si>
  <si>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</si>
  <si>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</si>
  <si>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</si>
  <si>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</si>
  <si>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</si>
  <si>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</si>
  <si>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</si>
  <si>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</si>
  <si>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</si>
  <si>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</si>
  <si>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</si>
  <si>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</si>
  <si>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</si>
  <si>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</si>
  <si>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</si>
  <si>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</si>
  <si>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</si>
  <si>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</si>
  <si>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</si>
  <si>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</si>
  <si>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</si>
  <si>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</si>
  <si>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</si>
  <si>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</si>
  <si>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</si>
  <si>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</si>
  <si>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</si>
  <si>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</si>
  <si>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</si>
  <si>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</si>
  <si>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</si>
  <si>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</si>
  <si>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</si>
  <si>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</si>
  <si>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</si>
  <si>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</si>
  <si>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</si>
  <si>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</si>
  <si>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</si>
  <si>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</si>
  <si>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</si>
  <si>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</si>
  <si>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</si>
  <si>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</si>
  <si>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</si>
  <si>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</si>
  <si>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</si>
  <si>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</si>
  <si>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</si>
  <si>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</si>
  <si>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</si>
  <si>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</si>
  <si>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</si>
  <si>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</si>
  <si>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</si>
  <si>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</si>
  <si>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</si>
  <si>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</si>
  <si>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</si>
  <si>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</si>
  <si>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</si>
  <si>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</si>
  <si>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</si>
  <si>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</si>
  <si>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</si>
  <si>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</si>
  <si>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</si>
  <si>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</si>
  <si>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</si>
  <si>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</si>
  <si>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</si>
  <si>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</si>
  <si>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</si>
  <si>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</si>
  <si>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</si>
  <si>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</si>
  <si>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</si>
  <si>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</si>
  <si>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</si>
  <si>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</si>
  <si>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</si>
  <si>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</si>
  <si>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</si>
  <si>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</si>
  <si>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</si>
  <si>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</si>
  <si>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</si>
  <si>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</si>
  <si>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</si>
  <si>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</si>
  <si>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</si>
  <si>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</si>
  <si>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</si>
  <si>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</si>
  <si>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</si>
  <si>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</si>
  <si>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</si>
  <si>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</si>
  <si>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</si>
  <si>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</si>
  <si>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</si>
  <si>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</si>
  <si>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</si>
  <si>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</si>
  <si>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</si>
  <si>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</si>
  <si>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</si>
  <si>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</si>
  <si>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</si>
  <si>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</si>
  <si>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</si>
  <si>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</si>
  <si>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</si>
  <si>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</si>
  <si>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</si>
  <si>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</si>
  <si>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</si>
  <si>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</si>
  <si>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</si>
  <si>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</si>
  <si>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</si>
  <si>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</si>
  <si>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</si>
  <si>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</si>
  <si>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</si>
  <si>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</si>
  <si>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</si>
  <si>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</si>
  <si>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</si>
  <si>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</si>
  <si>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</si>
  <si>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</si>
  <si>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</si>
  <si>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</si>
  <si>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</si>
  <si>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</si>
  <si>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</si>
  <si>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</si>
  <si>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</si>
  <si>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</si>
  <si>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</si>
  <si>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</si>
  <si>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</si>
  <si>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</si>
  <si>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</si>
  <si>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</si>
  <si>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</si>
  <si>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</si>
  <si>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</si>
  <si>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</si>
  <si>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</si>
  <si>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</si>
  <si>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</si>
  <si>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</si>
  <si>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</si>
  <si>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</si>
  <si>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</si>
  <si>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</si>
  <si>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</si>
  <si>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</si>
  <si>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</si>
  <si>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</si>
  <si>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</si>
  <si>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</si>
  <si>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</si>
  <si>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</si>
  <si>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</si>
  <si>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</si>
  <si>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</si>
  <si>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</si>
  <si>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</si>
  <si>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</si>
  <si>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</si>
  <si>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</si>
  <si>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</si>
  <si>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</si>
  <si>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</si>
  <si>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</si>
  <si>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</si>
  <si>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</si>
  <si>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</si>
  <si>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</si>
  <si>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</si>
  <si>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</si>
  <si>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</si>
  <si>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</si>
  <si>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</si>
  <si>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</si>
  <si>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</si>
  <si>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</si>
  <si>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</si>
  <si>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</si>
  <si>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</si>
  <si>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</si>
  <si>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</si>
  <si>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</si>
  <si>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</si>
  <si>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</si>
  <si>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</si>
  <si>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</si>
  <si>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</si>
  <si>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</si>
  <si>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</si>
  <si>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</si>
  <si>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</si>
  <si>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</si>
  <si>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</si>
  <si>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</si>
  <si>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</si>
  <si>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</si>
  <si>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</si>
  <si>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</si>
  <si>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</si>
  <si>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</si>
  <si>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</si>
  <si>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</si>
  <si>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</si>
  <si>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</si>
  <si>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</si>
  <si>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</si>
  <si>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</si>
  <si>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</si>
  <si>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</si>
  <si>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</si>
  <si>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</si>
  <si>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</si>
  <si>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</si>
  <si>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</si>
  <si>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</si>
  <si>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</si>
  <si>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</si>
  <si>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</si>
  <si>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</si>
  <si>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</si>
  <si>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</si>
  <si>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</si>
  <si>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</si>
  <si>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</si>
  <si>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</si>
  <si>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</si>
  <si>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</si>
  <si>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</si>
  <si>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</si>
  <si>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</si>
  <si>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</si>
  <si>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</si>
  <si>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</si>
  <si>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</si>
  <si>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</si>
  <si>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</si>
  <si>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</si>
  <si>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</si>
  <si>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</si>
  <si>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</si>
  <si>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</si>
  <si>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</si>
  <si>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</si>
  <si>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</si>
  <si>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</si>
  <si>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</si>
  <si>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</si>
  <si>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</si>
  <si>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</si>
  <si>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</si>
  <si>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</si>
  <si>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</si>
  <si>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</si>
  <si>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</si>
  <si>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</si>
  <si>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</si>
  <si>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</si>
  <si>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</si>
  <si>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</si>
  <si>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</si>
  <si>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</si>
  <si>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</si>
  <si>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</si>
  <si>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</si>
  <si>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</si>
  <si>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</si>
  <si>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</si>
  <si>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</si>
  <si>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</si>
  <si>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</si>
  <si>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</si>
  <si>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</si>
  <si>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</si>
  <si>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</si>
  <si>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</si>
  <si>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</si>
  <si>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</si>
  <si>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</si>
  <si>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</si>
  <si>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</si>
  <si>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</si>
  <si>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</si>
  <si>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</si>
  <si>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</si>
  <si>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</si>
  <si>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</si>
  <si>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</si>
  <si>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</si>
  <si>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</si>
  <si>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</si>
  <si>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</si>
  <si>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</si>
  <si>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</si>
  <si>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</si>
  <si>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</si>
  <si>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</si>
  <si>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</si>
  <si>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</si>
  <si>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</si>
  <si>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</si>
  <si>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</si>
  <si>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</si>
  <si>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</si>
  <si>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</si>
  <si>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</si>
  <si>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</si>
  <si>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</si>
  <si>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</si>
  <si>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</si>
  <si>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</si>
  <si>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</si>
  <si>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</si>
  <si>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</si>
  <si>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</si>
  <si>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</si>
  <si>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</si>
  <si>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</si>
  <si>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</si>
  <si>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</si>
  <si>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</si>
  <si>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</si>
  <si>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</si>
  <si>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</si>
  <si>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</si>
  <si>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</si>
  <si>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</si>
  <si>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</si>
  <si>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</si>
  <si>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</si>
  <si>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</si>
  <si>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</si>
  <si>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</si>
  <si>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</si>
  <si>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</si>
  <si>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</si>
  <si>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</si>
  <si>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</si>
  <si>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</si>
  <si>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</si>
  <si>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</si>
  <si>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</si>
  <si>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</si>
  <si>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</si>
  <si>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</si>
  <si>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</si>
  <si>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</si>
  <si>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</si>
  <si>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</si>
  <si>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</si>
  <si>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</si>
  <si>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</si>
  <si>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</si>
  <si>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</si>
  <si>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</si>
  <si>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</si>
  <si>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</si>
  <si>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</si>
  <si>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</si>
  <si>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</si>
  <si>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</si>
  <si>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</si>
  <si>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</si>
  <si>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</si>
  <si>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</si>
  <si>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</si>
  <si>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</si>
  <si>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</si>
  <si>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</si>
  <si>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</si>
  <si>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</si>
  <si>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</si>
  <si>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</si>
  <si>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</si>
  <si>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</si>
  <si>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</si>
  <si>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</si>
  <si>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</si>
  <si>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</si>
  <si>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</si>
  <si>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</si>
  <si>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</si>
  <si>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</si>
  <si>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</si>
  <si>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</si>
  <si>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</si>
  <si>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</si>
  <si>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</si>
  <si>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</si>
  <si>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</si>
  <si>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</si>
  <si>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</si>
  <si>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</si>
  <si>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</si>
  <si>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</si>
  <si>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</si>
  <si>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</si>
  <si>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</si>
  <si>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</si>
  <si>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</si>
  <si>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</si>
  <si>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</si>
  <si>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</si>
  <si>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</si>
  <si>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</si>
  <si>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</si>
  <si>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</si>
  <si>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</si>
  <si>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</si>
  <si>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</si>
  <si>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</si>
  <si>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</si>
  <si>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</si>
  <si>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</si>
  <si>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</si>
  <si>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</si>
  <si>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</si>
  <si>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</si>
  <si>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</si>
  <si>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</si>
  <si>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</si>
  <si>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</si>
  <si>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</si>
  <si>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</si>
  <si>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</si>
  <si>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</si>
  <si>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</si>
  <si>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</si>
  <si>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</si>
  <si>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</si>
  <si>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</si>
  <si>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</si>
  <si>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</si>
  <si>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</si>
  <si>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</si>
  <si>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</si>
  <si>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</si>
  <si>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</si>
  <si>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</si>
  <si>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</si>
  <si>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</si>
  <si>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</si>
  <si>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</si>
  <si>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</si>
  <si>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</si>
  <si>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</si>
  <si>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</si>
  <si>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</si>
  <si>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</si>
  <si>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</si>
  <si>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</si>
  <si>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</si>
  <si>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</si>
  <si>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</si>
  <si>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</si>
  <si>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</si>
  <si>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</si>
  <si>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</si>
  <si>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</si>
  <si>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</si>
  <si>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</si>
  <si>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</si>
  <si>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</si>
  <si>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</si>
  <si>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</si>
  <si>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</si>
  <si>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</si>
  <si>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</si>
  <si>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</si>
  <si>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</si>
  <si>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</si>
  <si>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</si>
  <si>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</si>
  <si>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</si>
  <si>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</si>
  <si>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</si>
  <si>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</si>
  <si>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</si>
  <si>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</si>
  <si>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</si>
  <si>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</si>
  <si>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</si>
  <si>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</si>
  <si>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</si>
  <si>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</si>
  <si>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</si>
  <si>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</si>
  <si>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</si>
  <si>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</si>
  <si>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</si>
  <si>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</si>
  <si>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</si>
  <si>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</si>
  <si>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</si>
  <si>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</si>
  <si>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</si>
  <si>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</si>
  <si>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</si>
  <si>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</si>
  <si>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</si>
  <si>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</si>
  <si>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</si>
  <si>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</si>
  <si>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</si>
  <si>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</si>
  <si>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</si>
  <si>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</si>
  <si>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</si>
  <si>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</si>
  <si>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</si>
  <si>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</si>
  <si>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</si>
  <si>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</si>
  <si>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</si>
  <si>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</si>
  <si>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</si>
  <si>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</si>
  <si>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</si>
  <si>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</si>
  <si>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</si>
  <si>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</si>
  <si>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</si>
  <si>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</si>
  <si>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</si>
  <si>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</si>
  <si>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</si>
  <si>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</si>
  <si>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</si>
  <si>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</si>
  <si>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</si>
  <si>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</si>
  <si>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</si>
  <si>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</si>
  <si>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</si>
  <si>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</si>
  <si>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</si>
  <si>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</si>
  <si>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</si>
  <si>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</si>
  <si>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</si>
  <si>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</si>
  <si>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</si>
  <si>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</si>
  <si>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</si>
  <si>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</si>
  <si>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</si>
  <si>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</si>
  <si>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</si>
  <si>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</si>
  <si>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</si>
  <si>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</si>
  <si>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</si>
  <si>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</si>
  <si>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</si>
  <si>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</si>
  <si>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</si>
  <si>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</si>
  <si>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</si>
  <si>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</si>
  <si>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</si>
  <si>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</si>
  <si>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</si>
  <si>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</si>
  <si>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</si>
  <si>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</si>
  <si>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</si>
  <si>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</si>
  <si>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</si>
  <si>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</si>
  <si>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</si>
  <si>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</si>
  <si>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</si>
  <si>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</si>
  <si>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</si>
  <si>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</si>
  <si>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</si>
  <si>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</si>
  <si>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</si>
  <si>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</si>
  <si>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</si>
  <si>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</si>
  <si>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</si>
  <si>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</si>
  <si>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</si>
  <si>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</si>
  <si>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</si>
  <si>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</si>
  <si>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</si>
  <si>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</si>
  <si>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</si>
  <si>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</si>
  <si>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</si>
  <si>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</si>
  <si>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</si>
  <si>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</si>
  <si>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</si>
  <si>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</si>
  <si>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</si>
  <si>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</si>
  <si>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</si>
  <si>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</si>
  <si>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</si>
  <si>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</si>
  <si>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</si>
  <si>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</si>
  <si>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</si>
  <si>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</si>
  <si>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</si>
  <si>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</si>
  <si>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</si>
  <si>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</si>
  <si>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</si>
  <si>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</si>
  <si>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</si>
  <si>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</si>
  <si>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</si>
  <si>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</si>
  <si>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</si>
  <si>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</si>
  <si>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</si>
  <si>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</si>
  <si>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</si>
  <si>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</si>
  <si>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</si>
  <si>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</si>
  <si>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</si>
  <si>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</si>
  <si>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</si>
  <si>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</si>
  <si>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</si>
  <si>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</si>
  <si>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</si>
  <si>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</si>
  <si>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</si>
  <si>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</si>
  <si>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</si>
  <si>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</si>
  <si>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</si>
  <si>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</si>
  <si>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</si>
  <si>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</si>
  <si>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</si>
  <si>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</si>
  <si>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</si>
  <si>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</si>
  <si>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</si>
  <si>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</si>
  <si>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</si>
  <si>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</si>
  <si>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</si>
  <si>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</si>
  <si>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</si>
  <si>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</si>
  <si>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</si>
  <si>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</si>
  <si>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</si>
  <si>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</si>
  <si>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</si>
  <si>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</si>
  <si>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</si>
  <si>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</si>
  <si>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</si>
  <si>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</si>
  <si>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</si>
  <si>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</si>
  <si>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</si>
  <si>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</si>
  <si>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</si>
  <si>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</si>
  <si>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</si>
  <si>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</si>
  <si>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</si>
  <si>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</si>
  <si>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</si>
  <si>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</si>
  <si>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</si>
  <si>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</si>
  <si>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</si>
  <si>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</si>
  <si>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</si>
  <si>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</si>
  <si>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</si>
  <si>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</si>
  <si>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</si>
  <si>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</si>
  <si>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</si>
  <si>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</si>
  <si>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</si>
  <si>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</si>
  <si>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</si>
  <si>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</si>
  <si>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</si>
  <si>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</si>
  <si>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</si>
  <si>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</si>
  <si>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</si>
  <si>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</si>
  <si>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</si>
  <si>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</si>
  <si>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</si>
  <si>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</si>
  <si>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</si>
  <si>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</si>
  <si>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</si>
  <si>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</si>
  <si>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</si>
  <si>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</si>
  <si>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</si>
  <si>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</si>
  <si>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</si>
  <si>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</si>
  <si>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</si>
  <si>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</si>
  <si>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</si>
  <si>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</si>
  <si>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</si>
  <si>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</si>
  <si>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</si>
  <si>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</si>
  <si>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</si>
  <si>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</si>
  <si>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</si>
  <si>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</si>
  <si>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</si>
  <si>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</si>
  <si>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</si>
  <si>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</si>
  <si>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</si>
  <si>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</si>
  <si>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</si>
  <si>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</si>
  <si>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</si>
  <si>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</si>
  <si>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</si>
  <si>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</si>
  <si>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</si>
  <si>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</si>
  <si>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</si>
  <si>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</si>
  <si>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</si>
  <si>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</si>
  <si>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</si>
  <si>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</si>
  <si>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</si>
  <si>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</si>
  <si>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</si>
  <si>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</si>
  <si>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</si>
  <si>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</si>
  <si>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</si>
  <si>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</si>
  <si>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</si>
  <si>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</si>
  <si>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</si>
  <si>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</si>
  <si>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</si>
  <si>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</si>
  <si>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</si>
  <si>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</si>
  <si>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</si>
  <si>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</si>
  <si>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</si>
  <si>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</si>
  <si>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</si>
  <si>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</si>
  <si>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</si>
  <si>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</si>
  <si>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</si>
  <si>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</si>
  <si>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</si>
  <si>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</si>
  <si>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</si>
  <si>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</si>
  <si>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</si>
  <si>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</si>
  <si>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</si>
  <si>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</si>
  <si>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</si>
  <si>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</si>
  <si>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</si>
  <si>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</si>
  <si>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</si>
  <si>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</si>
  <si>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</si>
  <si>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</si>
  <si>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</si>
  <si>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</si>
  <si>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</si>
  <si>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</si>
  <si>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</si>
  <si>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</si>
  <si>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</si>
  <si>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</si>
  <si>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</si>
  <si>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</si>
  <si>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</si>
  <si>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</si>
  <si>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</si>
  <si>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</si>
  <si>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</si>
  <si>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</si>
  <si>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</si>
  <si>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</si>
  <si>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</si>
  <si>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</si>
  <si>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</si>
  <si>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</si>
  <si>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</si>
  <si>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</si>
  <si>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</si>
  <si>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</si>
  <si>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</si>
  <si>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</si>
  <si>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</si>
  <si>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</si>
  <si>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</si>
  <si>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</si>
  <si>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</si>
  <si>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</si>
  <si>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</si>
  <si>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</si>
  <si>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</si>
  <si>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</si>
  <si>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</si>
  <si>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</si>
  <si>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</si>
  <si>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</si>
  <si>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</si>
  <si>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</si>
  <si>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</si>
  <si>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</si>
  <si>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</si>
  <si>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</si>
  <si>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</si>
  <si>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</si>
  <si>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</si>
  <si>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</si>
  <si>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</si>
  <si>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</si>
  <si>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</si>
  <si>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</si>
  <si>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</si>
  <si>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</si>
  <si>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</si>
  <si>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</si>
  <si>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</si>
  <si>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</si>
  <si>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</si>
  <si>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</si>
  <si>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</si>
  <si>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</si>
  <si>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</si>
  <si>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</si>
  <si>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</si>
  <si>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</si>
  <si>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</si>
  <si>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</si>
  <si>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</si>
  <si>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</si>
  <si>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</si>
  <si>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</si>
  <si>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</si>
  <si>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</si>
  <si>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</si>
  <si>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</si>
  <si>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</si>
  <si>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</si>
  <si>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</si>
  <si>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</si>
  <si>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</si>
  <si>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</si>
  <si>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</si>
  <si>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</si>
  <si>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</si>
  <si>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</si>
  <si>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</si>
  <si>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</si>
  <si>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</si>
  <si>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</si>
  <si>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</si>
  <si>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</si>
  <si>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</si>
  <si>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</si>
  <si>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</si>
  <si>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</si>
  <si>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</si>
  <si>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</si>
  <si>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</si>
  <si>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</si>
  <si>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</si>
  <si>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</si>
  <si>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</si>
  <si>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</si>
  <si>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</si>
  <si>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</si>
  <si>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</si>
  <si>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</si>
  <si>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</si>
  <si>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</si>
  <si>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</si>
  <si>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</si>
  <si>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</si>
  <si>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</si>
  <si>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</si>
  <si>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</si>
  <si>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</si>
  <si>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</si>
  <si>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</si>
  <si>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</si>
  <si>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</si>
  <si>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</si>
  <si>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</si>
  <si>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</si>
  <si>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</si>
  <si>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</si>
  <si>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</si>
  <si>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</si>
  <si>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</si>
  <si>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</si>
  <si>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</si>
  <si>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</si>
  <si>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</si>
  <si>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</si>
  <si>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</si>
  <si>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</si>
  <si>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</si>
  <si>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</si>
  <si>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</si>
  <si>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</si>
  <si>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</si>
  <si>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</si>
  <si>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</si>
  <si>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</si>
  <si>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</si>
  <si>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</si>
  <si>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</si>
  <si>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</si>
  <si>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</si>
  <si>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</si>
  <si>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</si>
  <si>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</si>
  <si>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</si>
  <si>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</si>
  <si>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</si>
  <si>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</si>
  <si>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</si>
  <si>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</si>
  <si>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</si>
  <si>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</si>
  <si>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</si>
  <si>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</si>
  <si>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</si>
  <si>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</si>
  <si>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</si>
  <si>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</si>
  <si>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</si>
  <si>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</si>
  <si>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</si>
  <si>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</si>
  <si>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</si>
  <si>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</si>
  <si>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</si>
  <si>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</si>
  <si>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</si>
  <si>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</si>
  <si>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</si>
  <si>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</si>
  <si>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</si>
  <si>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</si>
  <si>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</si>
  <si>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</si>
  <si>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</si>
  <si>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</si>
  <si>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</si>
  <si>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</si>
  <si>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</si>
  <si>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</si>
  <si>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</si>
  <si>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</si>
  <si>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</si>
  <si>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</si>
  <si>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</si>
  <si>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</si>
  <si>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</si>
  <si>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</si>
  <si>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</si>
  <si>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</si>
  <si>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</si>
  <si>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</si>
  <si>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</si>
  <si>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</si>
  <si>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</si>
  <si>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</si>
  <si>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</si>
  <si>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</si>
  <si>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</si>
  <si>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</si>
  <si>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</si>
  <si>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</si>
  <si>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</si>
  <si>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</si>
  <si>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</si>
  <si>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</si>
  <si>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</si>
  <si>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</si>
  <si>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</si>
  <si>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</si>
  <si>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</si>
  <si>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</si>
  <si>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</si>
  <si>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</si>
  <si>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</si>
  <si>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</si>
  <si>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</si>
  <si>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</si>
  <si>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</si>
  <si>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</si>
  <si>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</si>
  <si>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</si>
  <si>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</si>
  <si>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</si>
  <si>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</si>
  <si>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</si>
  <si>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</si>
  <si>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</si>
  <si>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</si>
  <si>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</si>
  <si>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</si>
  <si>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</si>
  <si>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</si>
  <si>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</si>
  <si>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</si>
  <si>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</si>
  <si>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</si>
  <si>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</si>
  <si>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</si>
  <si>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</si>
  <si>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</si>
  <si>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</si>
  <si>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</si>
  <si>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</si>
  <si>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</si>
  <si>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</si>
  <si>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</si>
  <si>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</si>
  <si>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</si>
  <si>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</si>
  <si>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</si>
  <si>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</si>
  <si>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</si>
  <si>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</si>
  <si>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</si>
  <si>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</si>
  <si>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</si>
  <si>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</si>
  <si>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</si>
  <si>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</si>
  <si>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</si>
  <si>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</si>
  <si>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</si>
  <si>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</si>
  <si>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</si>
  <si>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</si>
  <si>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</si>
  <si>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</si>
  <si>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</si>
  <si>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</si>
  <si>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</si>
  <si>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</si>
  <si>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</si>
  <si>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</si>
  <si>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</si>
  <si>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</si>
  <si>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</si>
  <si>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</si>
  <si>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</si>
  <si>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</si>
  <si>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</si>
  <si>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</si>
  <si>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</si>
  <si>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</si>
  <si>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</si>
  <si>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</si>
  <si>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</si>
  <si>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</si>
  <si>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</si>
  <si>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</si>
  <si>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</si>
  <si>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</si>
  <si>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</si>
  <si>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</si>
  <si>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</si>
  <si>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</si>
  <si>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</si>
  <si>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</si>
  <si>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</si>
  <si>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</si>
  <si>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</si>
  <si>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</si>
  <si>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</si>
  <si>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</si>
  <si>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</si>
  <si>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</si>
  <si>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</si>
  <si>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</si>
  <si>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</si>
  <si>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</si>
  <si>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</si>
  <si>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</si>
  <si>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</si>
  <si>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</si>
  <si>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</si>
  <si>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</si>
  <si>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</si>
  <si>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</si>
  <si>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</si>
  <si>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</si>
  <si>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</si>
  <si>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</si>
  <si>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</si>
  <si>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</si>
  <si>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</si>
  <si>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</si>
  <si>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</si>
  <si>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</si>
  <si>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</si>
  <si>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</si>
  <si>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</si>
  <si>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</si>
  <si>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</si>
  <si>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</si>
  <si>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</si>
  <si>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</si>
  <si>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</si>
  <si>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</si>
  <si>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</si>
  <si>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</si>
  <si>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</si>
  <si>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</si>
  <si>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</si>
  <si>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</si>
  <si>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</si>
  <si>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</si>
  <si>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</si>
  <si>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</si>
  <si>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</si>
  <si>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</si>
  <si>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</si>
  <si>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</si>
  <si>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</si>
  <si>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</si>
  <si>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</si>
  <si>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</si>
  <si>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</si>
  <si>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</si>
  <si>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</si>
  <si>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</si>
  <si>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</si>
  <si>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</si>
  <si>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</si>
  <si>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</si>
  <si>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</si>
  <si>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</si>
  <si>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</si>
  <si>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</si>
  <si>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</si>
  <si>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</si>
  <si>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</si>
  <si>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</si>
  <si>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</si>
  <si>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</si>
  <si>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</si>
  <si>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</si>
  <si>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</si>
  <si>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</si>
  <si>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</si>
  <si>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</si>
  <si>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</si>
  <si>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</si>
  <si>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</si>
  <si>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</si>
  <si>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</si>
  <si>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</si>
  <si>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</si>
  <si>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</si>
  <si>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</si>
  <si>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</si>
  <si>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</si>
  <si>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</si>
  <si>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</si>
  <si>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</si>
  <si>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</si>
  <si>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</si>
  <si>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</si>
  <si>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</si>
  <si>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</si>
  <si>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</si>
  <si>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</si>
  <si>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</si>
  <si>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</si>
  <si>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</si>
  <si>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</si>
  <si>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</si>
  <si>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</si>
  <si>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</si>
  <si>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</si>
  <si>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</si>
  <si>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</si>
  <si>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</si>
  <si>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</si>
  <si>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</si>
  <si>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</si>
  <si>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</si>
  <si>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</si>
  <si>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</si>
  <si>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</si>
  <si>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</si>
  <si>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</si>
  <si>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</si>
  <si>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</si>
  <si>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</si>
  <si>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</si>
  <si>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</si>
  <si>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</si>
  <si>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</si>
  <si>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</si>
  <si>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</si>
  <si>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</si>
  <si>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</si>
  <si>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</si>
  <si>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</si>
  <si>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</si>
  <si>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</si>
  <si>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</si>
  <si>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</si>
  <si>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</si>
  <si>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</si>
  <si>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</si>
  <si>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</si>
  <si>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</si>
  <si>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</si>
  <si>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</si>
  <si>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</si>
  <si>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</si>
  <si>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</si>
  <si>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</si>
  <si>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</si>
  <si>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</si>
  <si>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</si>
  <si>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</si>
  <si>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</si>
  <si>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</si>
  <si>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</si>
  <si>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</si>
  <si>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</si>
  <si>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</si>
  <si>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</si>
  <si>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</si>
  <si>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</si>
  <si>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</si>
  <si>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</si>
  <si>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</si>
  <si>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</si>
  <si>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</si>
  <si>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</si>
  <si>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</si>
  <si>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</si>
  <si>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</si>
  <si>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</si>
  <si>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</si>
  <si>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</si>
  <si>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</si>
  <si>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</si>
  <si>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</si>
  <si>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</si>
  <si>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</si>
  <si>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</si>
  <si>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</si>
  <si>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</si>
  <si>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</si>
  <si>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</si>
  <si>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</si>
  <si>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</si>
  <si>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</si>
  <si>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</si>
  <si>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</si>
  <si>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</si>
  <si>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</si>
  <si>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</si>
  <si>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</si>
  <si>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</si>
  <si>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</si>
  <si>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</si>
  <si>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</si>
  <si>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</si>
  <si>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</si>
  <si>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</si>
  <si>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</si>
  <si>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</si>
  <si>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</si>
  <si>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</si>
  <si>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</si>
  <si>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</si>
  <si>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</si>
  <si>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</si>
  <si>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</si>
  <si>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</si>
  <si>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</si>
  <si>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</si>
  <si>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</si>
  <si>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</si>
  <si>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</si>
  <si>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</si>
  <si>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</si>
  <si>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</si>
  <si>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</si>
  <si>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</si>
  <si>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</si>
  <si>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</si>
  <si>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</si>
  <si>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</si>
  <si>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</si>
  <si>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</si>
  <si>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</si>
  <si>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</si>
  <si>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</si>
  <si>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</si>
  <si>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</si>
  <si>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</si>
  <si>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</si>
  <si>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</si>
  <si>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</si>
  <si>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</si>
  <si>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</si>
  <si>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</si>
  <si>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</si>
  <si>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</si>
  <si>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</si>
  <si>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</si>
  <si>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</si>
  <si>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</si>
  <si>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</si>
  <si>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</si>
  <si>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</si>
  <si>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</si>
  <si>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</si>
  <si>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</si>
  <si>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</si>
  <si>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</si>
  <si>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</si>
  <si>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</si>
  <si>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</si>
  <si>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</si>
  <si>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</si>
  <si>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</si>
  <si>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</si>
  <si>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</si>
  <si>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</si>
  <si>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</si>
  <si>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</si>
  <si>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</si>
  <si>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</si>
  <si>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</si>
  <si>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</si>
  <si>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</si>
  <si>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</si>
  <si>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</si>
  <si>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</si>
  <si>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</si>
  <si>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</si>
  <si>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</si>
  <si>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</si>
  <si>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</si>
  <si>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</si>
  <si>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</si>
  <si>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</si>
  <si>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</si>
  <si>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</si>
  <si>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</si>
  <si>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</si>
  <si>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</si>
  <si>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</si>
  <si>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</si>
  <si>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</si>
  <si>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</si>
  <si>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</si>
  <si>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</si>
  <si>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</si>
  <si>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</si>
  <si>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</si>
  <si>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</si>
  <si>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</si>
  <si>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</si>
  <si>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</si>
  <si>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</si>
  <si>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</si>
  <si>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</si>
  <si>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</si>
  <si>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</si>
  <si>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</si>
  <si>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</si>
  <si>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</si>
  <si>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</si>
  <si>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</si>
  <si>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</si>
  <si>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</si>
  <si>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</si>
  <si>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</si>
  <si>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</si>
  <si>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</si>
  <si>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</si>
  <si>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</si>
  <si>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</si>
  <si>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</si>
  <si>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</si>
  <si>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</si>
  <si>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</si>
  <si>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</si>
  <si>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</si>
  <si>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</si>
  <si>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</si>
  <si>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</si>
  <si>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</si>
  <si>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</si>
  <si>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</si>
  <si>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</si>
  <si>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</si>
  <si>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</si>
  <si>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</si>
  <si>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</si>
  <si>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</si>
  <si>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</si>
  <si>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</si>
  <si>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</si>
  <si>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</si>
  <si>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</si>
  <si>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</si>
  <si>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</si>
  <si>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</si>
  <si>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</si>
  <si>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</si>
  <si>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</si>
  <si>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</si>
  <si>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</si>
  <si>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</si>
  <si>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</si>
  <si>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</si>
  <si>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</si>
  <si>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</si>
  <si>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</si>
  <si>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</si>
  <si>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</si>
  <si>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</si>
  <si>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</si>
  <si>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</si>
  <si>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</si>
  <si>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</si>
  <si>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</si>
  <si>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</si>
  <si>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</si>
  <si>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</si>
  <si>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</si>
  <si>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</si>
  <si>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</si>
  <si>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</si>
  <si>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</si>
  <si>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</si>
  <si>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</si>
  <si>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</si>
  <si>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</si>
  <si>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</si>
  <si>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</si>
  <si>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</si>
  <si>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</si>
  <si>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</si>
  <si>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</si>
  <si>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</si>
  <si>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</si>
  <si>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</si>
  <si>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</si>
  <si>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</si>
  <si>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</si>
  <si>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</si>
  <si>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</si>
  <si>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</si>
  <si>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</si>
  <si>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</si>
  <si>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</si>
  <si>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</si>
  <si>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</si>
  <si>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</si>
  <si>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</si>
  <si>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</si>
  <si>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</si>
  <si>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</si>
  <si>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</si>
  <si>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</si>
  <si>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</si>
  <si>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</si>
  <si>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</si>
  <si>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</si>
  <si>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</si>
  <si>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</si>
  <si>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</si>
  <si>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</si>
  <si>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</si>
  <si>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</si>
  <si>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</si>
  <si>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</si>
  <si>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</si>
  <si>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</si>
  <si>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</si>
  <si>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</si>
  <si>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</si>
  <si>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</si>
  <si>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</si>
  <si>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</si>
  <si>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</si>
  <si>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</si>
  <si>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</si>
  <si>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</si>
  <si>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</si>
  <si>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</si>
  <si>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</si>
  <si>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</si>
  <si>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</si>
  <si>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</si>
  <si>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</si>
  <si>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</si>
  <si>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</si>
  <si>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</si>
  <si>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</si>
  <si>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</si>
  <si>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</si>
  <si>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</si>
  <si>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</si>
  <si>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</si>
  <si>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</si>
  <si>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</si>
  <si>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</si>
  <si>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</si>
  <si>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</si>
  <si>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</si>
  <si>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</si>
  <si>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</si>
  <si>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</si>
  <si>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</si>
  <si>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</si>
  <si>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</si>
  <si>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</si>
  <si>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</si>
  <si>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</si>
  <si>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</si>
  <si>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</si>
  <si>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</si>
  <si>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</si>
  <si>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</si>
  <si>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</si>
  <si>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</si>
  <si>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</si>
  <si>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</si>
  <si>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</si>
  <si>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</si>
  <si>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</si>
  <si>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</si>
  <si>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</si>
  <si>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</si>
  <si>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</si>
  <si>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</si>
  <si>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</si>
  <si>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</si>
  <si>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</si>
  <si>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</si>
  <si>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</si>
  <si>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</si>
  <si>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</si>
  <si>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</si>
  <si>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</si>
  <si>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</si>
  <si>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</si>
  <si>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</si>
  <si>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</si>
  <si>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</si>
  <si>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</si>
  <si>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</si>
  <si>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</si>
  <si>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</si>
  <si>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</si>
  <si>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</si>
  <si>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</si>
  <si>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</si>
  <si>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</si>
  <si>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</si>
  <si>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</si>
  <si>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</si>
  <si>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</si>
  <si>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</si>
  <si>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</si>
  <si>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</si>
  <si>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</si>
  <si>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</si>
  <si>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</si>
  <si>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</si>
  <si>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</si>
  <si>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</si>
  <si>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</si>
  <si>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</si>
  <si>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</si>
  <si>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</si>
  <si>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</si>
  <si>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</si>
  <si>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</si>
  <si>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</si>
  <si>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</si>
  <si>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</si>
  <si>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</si>
  <si>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</si>
  <si>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</si>
  <si>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</si>
  <si>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</si>
  <si>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</si>
  <si>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</si>
  <si>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</si>
  <si>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</si>
  <si>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</si>
  <si>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</si>
  <si>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</si>
  <si>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</si>
  <si>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</si>
  <si>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</si>
  <si>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</si>
  <si>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</si>
  <si>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</si>
  <si>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</si>
  <si>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</si>
  <si>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</si>
  <si>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</si>
  <si>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</si>
  <si>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</si>
  <si>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</si>
  <si>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</si>
  <si>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</si>
  <si>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</si>
  <si>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</si>
  <si>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</si>
  <si>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</si>
  <si>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</si>
  <si>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</si>
  <si>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</si>
  <si>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</si>
  <si>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</si>
  <si>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</si>
  <si>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</si>
  <si>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</si>
  <si>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</si>
  <si>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</si>
  <si>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</si>
  <si>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</si>
  <si>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</si>
  <si>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</si>
  <si>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</si>
  <si>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</si>
  <si>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</si>
  <si>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</si>
  <si>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</si>
  <si>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</si>
  <si>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</si>
  <si>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</si>
  <si>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</si>
  <si>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</si>
  <si>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</si>
  <si>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</si>
  <si>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</si>
  <si>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</si>
  <si>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</si>
  <si>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</si>
  <si>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</si>
  <si>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</si>
  <si>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</si>
  <si>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</si>
  <si>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</si>
  <si>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</si>
  <si>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</si>
  <si>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</si>
  <si>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</si>
  <si>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</si>
  <si>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</si>
  <si>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</si>
  <si>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</si>
  <si>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</si>
  <si>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</si>
  <si>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</si>
  <si>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</si>
  <si>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</si>
  <si>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</si>
  <si>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</si>
  <si>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</si>
  <si>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</si>
  <si>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</si>
  <si>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</si>
  <si>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</si>
  <si>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</si>
  <si>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</si>
  <si>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</si>
  <si>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</si>
  <si>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</si>
  <si>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</si>
  <si>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</si>
  <si>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</si>
  <si>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</si>
  <si>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</si>
  <si>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</si>
  <si>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</si>
  <si>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</si>
  <si>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</si>
  <si>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</si>
  <si>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</si>
  <si>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</si>
  <si>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</si>
  <si>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</si>
  <si>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</si>
  <si>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</si>
  <si>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</si>
  <si>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</si>
  <si>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</si>
  <si>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</si>
  <si>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</si>
  <si>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</si>
  <si>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</si>
  <si>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</si>
  <si>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</si>
  <si>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</si>
  <si>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</si>
  <si>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</si>
  <si>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</si>
  <si>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</si>
  <si>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</si>
  <si>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</si>
  <si>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</si>
  <si>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</si>
  <si>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</si>
  <si>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</si>
  <si>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</si>
  <si>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</si>
  <si>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</si>
  <si>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</si>
  <si>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</si>
  <si>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</si>
  <si>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</si>
  <si>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</si>
  <si>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</si>
  <si>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</si>
  <si>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</si>
  <si>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</si>
  <si>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</si>
  <si>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</si>
  <si>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</si>
  <si>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</si>
  <si>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</si>
  <si>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</si>
  <si>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</si>
  <si>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</si>
  <si>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</si>
  <si>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</si>
  <si>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</si>
  <si>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</si>
  <si>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</si>
  <si>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</si>
  <si>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</si>
  <si>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</si>
  <si>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</si>
  <si>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</si>
  <si>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</si>
  <si>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</si>
  <si>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</si>
  <si>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</si>
  <si>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</si>
  <si>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</si>
  <si>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</si>
  <si>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</si>
  <si>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</si>
  <si>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</si>
  <si>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</si>
  <si>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</si>
  <si>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</si>
  <si>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</si>
  <si>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</si>
  <si>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</si>
  <si>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</si>
  <si>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</si>
  <si>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</si>
  <si>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</si>
  <si>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</si>
  <si>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</si>
  <si>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</si>
  <si>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</si>
  <si>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</si>
  <si>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</si>
  <si>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</si>
  <si>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</si>
  <si>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</si>
  <si>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</si>
  <si>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</si>
  <si>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</si>
  <si>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</si>
  <si>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</si>
  <si>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</si>
  <si>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</si>
  <si>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</si>
  <si>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</si>
  <si>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</si>
  <si>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</si>
  <si>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</si>
  <si>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</si>
  <si>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</si>
  <si>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</si>
  <si>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</si>
  <si>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</si>
  <si>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</si>
  <si>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</si>
  <si>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</si>
  <si>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</si>
  <si>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</si>
  <si>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</si>
  <si>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</si>
  <si>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</si>
  <si>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</si>
  <si>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</si>
  <si>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</si>
  <si>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</si>
  <si>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</si>
  <si>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</si>
  <si>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</si>
  <si>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</si>
  <si>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</si>
  <si>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</si>
  <si>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</si>
  <si>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</si>
  <si>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</si>
  <si>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</si>
  <si>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</si>
  <si>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</si>
  <si>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</si>
  <si>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</si>
  <si>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</si>
  <si>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</si>
  <si>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</si>
  <si>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</si>
  <si>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</si>
  <si>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</si>
  <si>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</si>
  <si>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</si>
  <si>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</si>
  <si>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</si>
  <si>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</si>
  <si>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</si>
  <si>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</si>
  <si>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</si>
  <si>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</si>
  <si>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</si>
  <si>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</si>
  <si>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</si>
  <si>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</si>
  <si>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</si>
  <si>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</si>
  <si>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</si>
  <si>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</si>
  <si>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</si>
  <si>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</si>
  <si>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</si>
  <si>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</si>
  <si>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</si>
  <si>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</si>
  <si>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</si>
  <si>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</si>
  <si>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</si>
  <si>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</si>
  <si>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</si>
  <si>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</si>
  <si>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</si>
  <si>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</si>
  <si>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</si>
  <si>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</si>
  <si>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</si>
  <si>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</si>
  <si>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</si>
  <si>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</si>
  <si>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</si>
  <si>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</si>
  <si>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</si>
  <si>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</si>
  <si>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</si>
  <si>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</si>
  <si>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</si>
  <si>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</si>
  <si>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</si>
  <si>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</si>
  <si>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</si>
  <si>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</si>
  <si>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</si>
  <si>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</si>
  <si>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</si>
  <si>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</si>
  <si>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</si>
  <si>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</si>
  <si>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</si>
  <si>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</si>
  <si>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</si>
  <si>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</si>
  <si>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</si>
  <si>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</si>
  <si>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</si>
  <si>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</si>
  <si>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</si>
  <si>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</si>
  <si>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</si>
  <si>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</si>
  <si>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</si>
  <si>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</si>
  <si>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</si>
  <si>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</si>
  <si>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</si>
  <si>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</si>
  <si>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</si>
  <si>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</si>
  <si>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</si>
  <si>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</si>
  <si>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</si>
  <si>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</si>
  <si>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</si>
  <si>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</si>
  <si>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</si>
  <si>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</si>
  <si>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</si>
  <si>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</si>
  <si>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</si>
  <si>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</si>
  <si>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</si>
  <si>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</si>
  <si>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</si>
  <si>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</si>
  <si>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</si>
  <si>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</si>
  <si>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</si>
  <si>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</si>
  <si>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</si>
  <si>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</si>
  <si>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</si>
  <si>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</si>
  <si>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</si>
  <si>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</si>
  <si>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</si>
  <si>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</si>
  <si>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</si>
  <si>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</si>
  <si>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</si>
  <si>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</si>
  <si>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</si>
  <si>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</si>
  <si>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</si>
  <si>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</si>
  <si>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</si>
  <si>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</si>
  <si>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</si>
  <si>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</si>
  <si>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</si>
  <si>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</si>
  <si>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</si>
  <si>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</si>
  <si>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</si>
  <si>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</si>
  <si>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</si>
  <si>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</si>
  <si>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</si>
  <si>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</si>
  <si>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</si>
  <si>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</si>
  <si>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</si>
  <si>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</si>
  <si>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</si>
  <si>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</si>
  <si>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</si>
  <si>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</si>
  <si>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</si>
  <si>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</si>
  <si>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</si>
  <si>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</si>
  <si>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</si>
  <si>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</si>
  <si>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</si>
  <si>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</si>
  <si>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</si>
  <si>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</si>
  <si>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</si>
  <si>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</si>
  <si>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</si>
  <si>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</si>
  <si>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</si>
  <si>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</si>
  <si>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</si>
  <si>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</si>
  <si>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</si>
  <si>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</si>
  <si>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</si>
  <si>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</si>
  <si>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</si>
  <si>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</si>
  <si>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</si>
  <si>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</si>
  <si>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</si>
  <si>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</si>
  <si>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</si>
  <si>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</si>
  <si>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</si>
  <si>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</si>
  <si>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</si>
  <si>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</si>
  <si>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</si>
  <si>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</si>
  <si>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</si>
  <si>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</si>
  <si>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</si>
  <si>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</si>
  <si>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</si>
  <si>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</si>
  <si>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</si>
  <si>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</si>
  <si>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</si>
  <si>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</si>
  <si>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</si>
  <si>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</si>
  <si>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</si>
  <si>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</si>
  <si>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</si>
  <si>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</si>
  <si>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</si>
  <si>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</si>
  <si>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</si>
  <si>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</si>
  <si>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</si>
  <si>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</si>
  <si>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</si>
  <si>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</si>
  <si>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</si>
  <si>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</si>
  <si>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</si>
  <si>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</si>
  <si>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</si>
  <si>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</si>
  <si>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</si>
  <si>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</si>
  <si>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</si>
  <si>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</si>
  <si>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</si>
  <si>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</si>
  <si>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</si>
  <si>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</si>
  <si>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</si>
  <si>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</si>
  <si>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</si>
  <si>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</si>
  <si>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</si>
  <si>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</si>
  <si>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</si>
  <si>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</si>
  <si>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</si>
  <si>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</si>
  <si>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</si>
  <si>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</si>
  <si>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</si>
  <si>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</si>
  <si>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</si>
  <si>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</si>
  <si>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</si>
  <si>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</si>
  <si>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</si>
  <si>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</si>
  <si>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</si>
  <si>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</si>
  <si>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</si>
  <si>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</si>
  <si>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</si>
  <si>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</si>
  <si>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</si>
  <si>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</si>
  <si>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</si>
  <si>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</si>
  <si>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</si>
  <si>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</si>
  <si>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</si>
  <si>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</si>
  <si>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</si>
  <si>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</si>
  <si>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</si>
  <si>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</si>
  <si>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</si>
  <si>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</si>
  <si>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</si>
  <si>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</si>
  <si>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</si>
  <si>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</si>
  <si>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</si>
  <si>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</si>
  <si>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</si>
  <si>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</si>
  <si>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</si>
  <si>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</si>
  <si>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</si>
  <si>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</si>
  <si>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</si>
  <si>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</si>
  <si>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</si>
  <si>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</si>
  <si>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</si>
  <si>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</si>
  <si>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</si>
  <si>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</si>
  <si>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</si>
  <si>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</si>
  <si>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</si>
  <si>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</si>
  <si>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</si>
  <si>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</si>
  <si>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</si>
  <si>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</si>
  <si>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</si>
  <si>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</si>
  <si>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</si>
  <si>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</si>
  <si>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</si>
  <si>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</si>
  <si>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</si>
  <si>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</si>
  <si>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</si>
  <si>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</si>
  <si>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</si>
  <si>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</si>
  <si>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</si>
  <si>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</si>
  <si>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</si>
  <si>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</si>
  <si>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</si>
  <si>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</si>
  <si>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</si>
  <si>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</si>
  <si>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</si>
  <si>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</si>
  <si>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</si>
  <si>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</si>
  <si>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</si>
  <si>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</si>
  <si>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</si>
  <si>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</si>
  <si>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</si>
  <si>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</si>
  <si>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</si>
  <si>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</si>
  <si>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</si>
  <si>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</si>
  <si>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</si>
  <si>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</si>
  <si>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</si>
  <si>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</si>
  <si>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</si>
  <si>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</si>
  <si>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</si>
  <si>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</si>
  <si>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</si>
  <si>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</si>
  <si>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</si>
  <si>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</si>
  <si>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</si>
  <si>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</si>
  <si>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</si>
  <si>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</si>
  <si>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</si>
  <si>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</si>
  <si>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</si>
  <si>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</si>
  <si>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</si>
  <si>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</si>
  <si>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</si>
  <si>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</si>
  <si>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</si>
  <si>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</si>
  <si>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</si>
  <si>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</si>
  <si>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</si>
  <si>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</si>
  <si>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</si>
  <si>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</si>
  <si>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</si>
  <si>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</si>
  <si>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</si>
  <si>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</si>
  <si>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</si>
  <si>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</si>
  <si>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</si>
  <si>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</si>
  <si>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</si>
  <si>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</si>
  <si>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</si>
  <si>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</si>
  <si>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</si>
  <si>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</si>
  <si>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</si>
  <si>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</si>
  <si>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</si>
  <si>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</si>
  <si>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</si>
  <si>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</si>
  <si>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</si>
  <si>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</si>
  <si>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</si>
  <si>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</si>
  <si>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</si>
  <si>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</si>
  <si>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</si>
  <si>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</si>
  <si>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</si>
  <si>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</si>
  <si>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</si>
  <si>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</si>
  <si>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</si>
  <si>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</si>
  <si>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</si>
  <si>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</si>
  <si>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</si>
  <si>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</si>
  <si>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</si>
  <si>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</si>
  <si>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</si>
  <si>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</si>
  <si>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</si>
  <si>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</si>
  <si>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</si>
  <si>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</si>
  <si>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</si>
  <si>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</si>
  <si>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</si>
  <si>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</si>
  <si>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</si>
  <si>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</si>
  <si>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</si>
  <si>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</si>
  <si>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</si>
  <si>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</si>
  <si>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</si>
  <si>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</si>
  <si>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</si>
  <si>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</si>
  <si>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</si>
  <si>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</si>
  <si>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</si>
  <si>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</si>
  <si>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</si>
  <si>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</si>
  <si>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</si>
  <si>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</si>
  <si>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</si>
  <si>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</si>
  <si>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</si>
  <si>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</si>
  <si>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</si>
  <si>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</si>
  <si>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</si>
  <si>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</si>
  <si>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</si>
  <si>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</si>
  <si>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</si>
  <si>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</si>
  <si>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</si>
  <si>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</si>
  <si>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</si>
  <si>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</si>
  <si>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</si>
  <si>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</si>
  <si>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</si>
  <si>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</si>
  <si>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</si>
  <si>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</si>
  <si>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</si>
  <si>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</si>
  <si>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</si>
  <si>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</si>
  <si>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</si>
  <si>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</si>
  <si>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</si>
  <si>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</si>
  <si>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</si>
  <si>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</si>
  <si>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</si>
  <si>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</si>
  <si>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</si>
  <si>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</si>
  <si>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</si>
  <si>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</si>
  <si>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</si>
  <si>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</si>
  <si>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</si>
  <si>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</si>
  <si>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</si>
  <si>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</si>
  <si>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</si>
  <si>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</si>
  <si>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</si>
  <si>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</si>
  <si>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</si>
  <si>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</si>
  <si>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</si>
  <si>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</si>
  <si>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</si>
  <si>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</si>
  <si>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</si>
  <si>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</si>
  <si>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</si>
  <si>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</si>
  <si>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</si>
  <si>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</si>
  <si>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</si>
  <si>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</si>
  <si>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</si>
  <si>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</si>
  <si>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</si>
  <si>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</si>
  <si>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</si>
  <si>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</si>
  <si>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</si>
  <si>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</si>
  <si>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</si>
  <si>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</si>
  <si>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</si>
  <si>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</si>
  <si>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</si>
  <si>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</si>
  <si>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</si>
  <si>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</si>
  <si>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</si>
  <si>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</si>
  <si>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</si>
  <si>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</si>
  <si>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</si>
  <si>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</si>
  <si>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</si>
  <si>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</si>
  <si>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</si>
  <si>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</si>
  <si>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</si>
  <si>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</si>
  <si>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</si>
  <si>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</si>
  <si>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</si>
  <si>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</si>
  <si>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</si>
  <si>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</si>
  <si>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</si>
  <si>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</si>
  <si>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</si>
  <si>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</si>
  <si>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</si>
  <si>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</si>
  <si>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</si>
  <si>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</si>
  <si>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</si>
  <si>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</si>
  <si>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</si>
  <si>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</si>
  <si>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</si>
  <si>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</si>
  <si>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</si>
  <si>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</si>
  <si>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</si>
  <si>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</si>
  <si>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</si>
  <si>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</si>
  <si>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</si>
  <si>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</si>
  <si>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</si>
  <si>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</si>
  <si>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</si>
  <si>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</si>
  <si>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</si>
  <si>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</si>
  <si>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</si>
  <si>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</si>
  <si>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</si>
  <si>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</si>
  <si>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</si>
  <si>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</si>
  <si>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</si>
  <si>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</si>
  <si>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</si>
  <si>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</si>
  <si>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</si>
  <si>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</si>
  <si>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</si>
  <si>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</si>
  <si>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</si>
  <si>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</si>
  <si>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</si>
  <si>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</si>
  <si>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</si>
  <si>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</si>
  <si>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</si>
  <si>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</si>
  <si>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</si>
  <si>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</si>
  <si>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</si>
  <si>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</si>
  <si>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</si>
  <si>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</si>
  <si>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</si>
  <si>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</si>
  <si>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</si>
  <si>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</si>
  <si>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</si>
  <si>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</si>
  <si>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</si>
  <si>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</si>
  <si>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</si>
  <si>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</si>
  <si>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</si>
  <si>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</si>
  <si>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</si>
  <si>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</si>
  <si>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</si>
  <si>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</si>
  <si>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</si>
  <si>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</si>
  <si>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</si>
  <si>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</si>
  <si>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</si>
  <si>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</si>
  <si>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</si>
  <si>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</si>
  <si>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</si>
  <si>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</si>
  <si>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</si>
  <si>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</si>
  <si>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</si>
  <si>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</si>
  <si>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</si>
  <si>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</si>
  <si>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</si>
  <si>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</si>
  <si>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</si>
  <si>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</si>
  <si>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</si>
  <si>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</si>
  <si>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</si>
  <si>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</si>
  <si>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</si>
  <si>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</si>
  <si>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</si>
  <si>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</si>
  <si>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</si>
  <si>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</si>
  <si>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</si>
  <si>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</si>
  <si>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</si>
  <si>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</si>
  <si>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</si>
  <si>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</si>
  <si>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</si>
  <si>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</si>
  <si>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</si>
  <si>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</si>
  <si>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</si>
  <si>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</si>
  <si>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</si>
  <si>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</si>
  <si>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</si>
  <si>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</si>
  <si>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</si>
  <si>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</si>
  <si>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</si>
  <si>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</si>
  <si>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</si>
  <si>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</si>
  <si>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</si>
  <si>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</si>
  <si>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</si>
  <si>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</si>
  <si>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</si>
  <si>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</si>
  <si>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</si>
  <si>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</si>
  <si>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</si>
  <si>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</si>
  <si>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</si>
  <si>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</si>
  <si>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</si>
  <si>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</si>
  <si>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</si>
  <si>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</si>
  <si>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</si>
  <si>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</si>
  <si>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</si>
  <si>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</si>
  <si>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</si>
  <si>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</si>
  <si>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</si>
  <si>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</si>
  <si>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</si>
  <si>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</si>
  <si>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</si>
  <si>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</si>
  <si>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</si>
  <si>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</si>
  <si>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</si>
  <si>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</si>
  <si>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</si>
  <si>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</si>
  <si>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</si>
  <si>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</si>
  <si>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</si>
  <si>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</si>
  <si>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</si>
  <si>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</si>
  <si>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</si>
  <si>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</si>
  <si>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</si>
  <si>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</si>
  <si>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</si>
  <si>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</si>
  <si>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</si>
  <si>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</si>
  <si>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</si>
  <si>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</si>
  <si>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</si>
  <si>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</si>
  <si>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</si>
  <si>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</si>
  <si>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</si>
  <si>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</si>
  <si>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</si>
  <si>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</si>
  <si>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</si>
  <si>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</si>
  <si>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</si>
  <si>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</si>
  <si>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</si>
  <si>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</si>
  <si>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</si>
  <si>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</si>
  <si>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</si>
  <si>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</si>
  <si>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</si>
  <si>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</si>
  <si>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</si>
  <si>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</si>
  <si>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</si>
  <si>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</si>
  <si>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</si>
  <si>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</si>
  <si>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</si>
  <si>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</si>
  <si>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</si>
  <si>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</si>
  <si>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</si>
  <si>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</si>
  <si>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</si>
  <si>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</si>
  <si>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</si>
  <si>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</si>
  <si>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</si>
  <si>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</si>
  <si>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</si>
  <si>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</si>
  <si>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</si>
  <si>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</si>
  <si>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</si>
  <si>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</si>
  <si>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</si>
  <si>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</si>
  <si>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</si>
  <si>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</si>
  <si>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</si>
  <si>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</si>
  <si>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</si>
  <si>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</si>
  <si>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</si>
  <si>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</si>
  <si>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</si>
  <si>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</si>
  <si>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</si>
  <si>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</si>
  <si>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</si>
  <si>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</si>
  <si>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</si>
  <si>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</si>
  <si>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</si>
  <si>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</si>
  <si>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</si>
  <si>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</si>
  <si>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</si>
  <si>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</si>
  <si>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</si>
  <si>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</si>
  <si>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</si>
  <si>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</si>
  <si>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</si>
  <si>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</si>
  <si>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</si>
  <si>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</si>
  <si>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</si>
  <si>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</si>
  <si>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</si>
  <si>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</si>
  <si>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</si>
  <si>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</si>
  <si>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</si>
  <si>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</si>
  <si>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</si>
  <si>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</si>
  <si>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</si>
  <si>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</si>
  <si>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</si>
  <si>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</si>
  <si>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</si>
  <si>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</si>
  <si>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</si>
  <si>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</si>
  <si>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</si>
  <si>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</si>
  <si>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</si>
  <si>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</si>
  <si>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</si>
  <si>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</si>
  <si>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</si>
  <si>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</si>
  <si>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</si>
  <si>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</si>
  <si>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</si>
  <si>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</si>
  <si>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</si>
  <si>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</si>
  <si>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</si>
  <si>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</si>
  <si>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</si>
  <si>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</si>
  <si>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</si>
  <si>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</si>
  <si>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</si>
  <si>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</si>
  <si>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</si>
  <si>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</si>
  <si>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</si>
  <si>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</si>
  <si>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</si>
  <si>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</si>
  <si>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</si>
  <si>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</si>
  <si>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</si>
  <si>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</si>
  <si>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</si>
  <si>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</si>
  <si>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</si>
  <si>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</si>
  <si>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</si>
  <si>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</si>
  <si>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</si>
  <si>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</si>
  <si>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</si>
  <si>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</si>
  <si>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</si>
  <si>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</si>
  <si>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</si>
  <si>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</si>
  <si>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</si>
  <si>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</si>
  <si>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</si>
  <si>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</si>
  <si>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</si>
  <si>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</si>
  <si>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</si>
  <si>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</si>
  <si>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</si>
  <si>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</si>
  <si>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</si>
  <si>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</si>
  <si>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</si>
  <si>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</si>
  <si>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</si>
  <si>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</si>
  <si>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</si>
  <si>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</si>
  <si>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</si>
  <si>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</si>
  <si>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</si>
  <si>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</si>
  <si>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</si>
  <si>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</si>
  <si>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</si>
  <si>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</si>
  <si>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</si>
  <si>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</si>
  <si>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</si>
  <si>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</si>
  <si>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</si>
  <si>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</si>
  <si>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</si>
  <si>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</si>
  <si>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</si>
  <si>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</si>
  <si>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</si>
  <si>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</si>
  <si>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</si>
  <si>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</si>
  <si>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</si>
  <si>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</si>
  <si>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</si>
  <si>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</si>
  <si>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</si>
  <si>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</si>
  <si>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</si>
  <si>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</si>
  <si>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</si>
  <si>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</si>
  <si>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</si>
  <si>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</si>
  <si>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</si>
  <si>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</si>
  <si>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</si>
  <si>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</si>
  <si>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</si>
  <si>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</si>
  <si>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</si>
  <si>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</si>
  <si>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</si>
  <si>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</si>
  <si>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</si>
  <si>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</si>
  <si>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</si>
  <si>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</si>
  <si>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</si>
  <si>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</si>
  <si>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</si>
  <si>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</si>
  <si>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</si>
  <si>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</si>
  <si>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</si>
  <si>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</si>
  <si>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</si>
  <si>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</si>
  <si>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</si>
  <si>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</si>
  <si>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</si>
  <si>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</si>
  <si>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</si>
  <si>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</si>
  <si>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</si>
  <si>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</si>
  <si>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</si>
  <si>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</si>
  <si>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</si>
  <si>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</si>
  <si>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</si>
  <si>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</si>
  <si>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</si>
  <si>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</si>
  <si>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</si>
  <si>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</si>
  <si>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</si>
  <si>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</si>
  <si>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</si>
  <si>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</si>
  <si>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</si>
  <si>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</si>
  <si>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</si>
  <si>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</si>
  <si>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</si>
  <si>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</si>
  <si>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</si>
  <si>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</si>
  <si>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</si>
  <si>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</si>
  <si>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</si>
  <si>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</si>
  <si>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</si>
  <si>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</si>
  <si>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</si>
  <si>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</si>
  <si>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</si>
  <si>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</si>
  <si>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</si>
  <si>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</si>
  <si>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</si>
  <si>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</si>
  <si>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</si>
  <si>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</si>
  <si>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</si>
  <si>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</si>
  <si>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</si>
  <si>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</si>
  <si>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</si>
  <si>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</si>
  <si>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</si>
  <si>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</si>
  <si>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</si>
  <si>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</si>
  <si>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</si>
  <si>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</si>
  <si>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</si>
  <si>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</si>
  <si>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</si>
  <si>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</si>
  <si>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</si>
  <si>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</si>
  <si>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</si>
  <si>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</si>
  <si>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</si>
  <si>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</si>
  <si>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</si>
  <si>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</si>
  <si>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</si>
  <si>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</si>
  <si>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</si>
  <si>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</si>
  <si>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</si>
  <si>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</si>
  <si>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</si>
  <si>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</si>
  <si>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</si>
  <si>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</si>
  <si>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</si>
  <si>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</si>
  <si>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</si>
  <si>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</si>
  <si>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</si>
  <si>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</si>
  <si>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</si>
  <si>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</si>
  <si>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</si>
  <si>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</si>
  <si>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</si>
  <si>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</si>
  <si>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</si>
  <si>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</si>
  <si>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</si>
  <si>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</si>
  <si>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</si>
  <si>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</si>
  <si>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</si>
  <si>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</si>
  <si>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</si>
  <si>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</si>
  <si>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</si>
  <si>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</si>
  <si>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</si>
  <si>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</si>
  <si>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</si>
  <si>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</si>
  <si>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</si>
  <si>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</si>
  <si>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</si>
  <si>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</si>
  <si>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</si>
  <si>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</si>
  <si>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</si>
  <si>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</si>
  <si>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</si>
  <si>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</si>
  <si>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</si>
  <si>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</si>
  <si>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</si>
  <si>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</si>
  <si>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</si>
  <si>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</si>
  <si>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</si>
  <si>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</si>
  <si>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</si>
  <si>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</si>
  <si>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</si>
  <si>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</si>
  <si>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</si>
  <si>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</si>
  <si>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</si>
  <si>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</si>
  <si>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</si>
  <si>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</si>
  <si>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</si>
  <si>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</si>
  <si>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</si>
  <si>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</si>
  <si>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</si>
  <si>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</si>
  <si>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</si>
  <si>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</si>
  <si>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</si>
  <si>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</si>
  <si>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</si>
  <si>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</si>
  <si>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</si>
  <si>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</si>
  <si>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</si>
  <si>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</si>
  <si>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</si>
  <si>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</si>
  <si>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</si>
  <si>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</si>
  <si>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</si>
  <si>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</si>
  <si>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</si>
  <si>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</si>
  <si>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</si>
  <si>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</si>
  <si>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</si>
  <si>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</si>
  <si>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</si>
  <si>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</si>
  <si>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</si>
  <si>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</si>
  <si>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</si>
  <si>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</si>
  <si>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</si>
  <si>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</si>
  <si>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</si>
  <si>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</si>
  <si>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</si>
  <si>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</si>
  <si>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</si>
  <si>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</si>
  <si>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</si>
  <si>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</si>
  <si>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</si>
  <si>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</si>
  <si>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</si>
  <si>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</si>
  <si>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</si>
  <si>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</si>
  <si>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</si>
  <si>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</si>
  <si>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</si>
  <si>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</si>
  <si>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</si>
  <si>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</si>
  <si>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</si>
  <si>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</si>
  <si>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</si>
  <si>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</si>
  <si>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</si>
  <si>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</si>
  <si>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</si>
  <si>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</si>
  <si>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</si>
  <si>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</si>
  <si>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</si>
  <si>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</si>
  <si>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</si>
  <si>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</si>
  <si>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</si>
  <si>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</si>
  <si>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</si>
  <si>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</si>
  <si>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</si>
  <si>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</si>
  <si>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</si>
  <si>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</si>
  <si>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</si>
  <si>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</si>
  <si>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</si>
  <si>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</si>
  <si>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</si>
  <si>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</si>
  <si>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</si>
  <si>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</si>
  <si>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</si>
  <si>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</si>
  <si>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</si>
  <si>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</si>
  <si>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</si>
  <si>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</si>
  <si>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</si>
  <si>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</si>
  <si>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</si>
  <si>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</si>
  <si>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</si>
  <si>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</si>
  <si>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</si>
  <si>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</si>
  <si>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</si>
  <si>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</si>
  <si>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</si>
  <si>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</si>
  <si>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</si>
  <si>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</si>
  <si>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</si>
  <si>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</si>
  <si>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</si>
  <si>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</si>
  <si>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</si>
  <si>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</si>
  <si>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</si>
  <si>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</si>
  <si>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</si>
  <si>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</si>
  <si>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</si>
  <si>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</si>
  <si>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</si>
  <si>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</si>
  <si>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</si>
  <si>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</si>
  <si>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</si>
  <si>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</si>
  <si>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</si>
  <si>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</si>
  <si>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</si>
  <si>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</si>
  <si>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</si>
  <si>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</si>
  <si>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</si>
  <si>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</si>
  <si>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</si>
  <si>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</si>
  <si>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</si>
  <si>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</si>
  <si>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</si>
  <si>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</si>
  <si>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</si>
  <si>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</si>
  <si>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</si>
  <si>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</si>
  <si>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</si>
  <si>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</si>
  <si>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</si>
  <si>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</si>
  <si>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</si>
  <si>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</si>
  <si>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</si>
  <si>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</si>
  <si>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</si>
  <si>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</si>
  <si>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</si>
  <si>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</si>
  <si>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</si>
  <si>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</si>
  <si>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</si>
  <si>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</si>
  <si>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</si>
  <si>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</si>
  <si>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</si>
  <si>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</si>
  <si>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</si>
  <si>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</si>
  <si>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</si>
  <si>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</si>
  <si>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</si>
  <si>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</si>
  <si>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</si>
  <si>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</si>
  <si>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</si>
  <si>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</si>
  <si>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</si>
  <si>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</si>
  <si>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</si>
  <si>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</si>
  <si>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</si>
  <si>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</si>
  <si>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</si>
  <si>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</si>
  <si>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</si>
  <si>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</si>
  <si>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</si>
  <si>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</si>
  <si>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</si>
  <si>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</si>
  <si>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</si>
  <si>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</si>
  <si>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</si>
  <si>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</si>
  <si>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</si>
  <si>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</si>
  <si>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</si>
  <si>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</si>
  <si>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</si>
  <si>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</si>
  <si>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</si>
  <si>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</si>
  <si>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</si>
  <si>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</si>
  <si>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</si>
  <si>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</si>
  <si>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</si>
  <si>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</si>
  <si>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</si>
  <si>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</si>
  <si>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</si>
  <si>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</si>
  <si>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</si>
  <si>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</si>
  <si>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</si>
  <si>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</si>
  <si>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</si>
  <si>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</si>
  <si>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</si>
  <si>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</si>
  <si>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</si>
  <si>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</si>
  <si>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</si>
  <si>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</si>
  <si>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</si>
  <si>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</si>
  <si>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</si>
  <si>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</si>
  <si>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</si>
  <si>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</si>
  <si>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</si>
  <si>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</si>
  <si>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</si>
  <si>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</si>
  <si>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</si>
  <si>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</si>
  <si>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</si>
  <si>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</si>
  <si>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</si>
  <si>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</si>
  <si>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</si>
  <si>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</si>
  <si>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</si>
  <si>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</si>
  <si>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</si>
  <si>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</si>
  <si>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</si>
  <si>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</si>
  <si>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</si>
  <si>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</si>
  <si>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</si>
  <si>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</si>
  <si>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</si>
  <si>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</si>
  <si>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</si>
  <si>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</si>
  <si>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</si>
  <si>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</si>
  <si>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</si>
  <si>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</si>
  <si>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</si>
  <si>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</si>
  <si>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</si>
  <si>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</si>
  <si>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</si>
  <si>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</si>
  <si>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</si>
  <si>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</si>
  <si>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</si>
  <si>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</si>
  <si>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</si>
  <si>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</si>
  <si>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</si>
  <si>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</si>
  <si>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</si>
  <si>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</si>
  <si>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</si>
  <si>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</si>
  <si>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</si>
  <si>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</si>
  <si>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</si>
  <si>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</si>
  <si>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</si>
  <si>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</si>
  <si>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</si>
  <si>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</si>
  <si>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</si>
  <si>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</si>
  <si>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</si>
  <si>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</si>
  <si>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</si>
  <si>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</si>
  <si>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</si>
  <si>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</si>
  <si>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</si>
  <si>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</si>
  <si>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</si>
  <si>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</si>
  <si>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</si>
  <si>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</si>
  <si>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</si>
  <si>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</si>
  <si>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</si>
  <si>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</si>
  <si>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</si>
  <si>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</si>
  <si>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</si>
  <si>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</si>
  <si>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</si>
  <si>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</si>
  <si>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</si>
  <si>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</si>
  <si>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</si>
  <si>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</si>
  <si>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</si>
  <si>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</si>
  <si>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</si>
  <si>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</si>
  <si>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</si>
  <si>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</si>
  <si>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</si>
  <si>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</si>
  <si>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</si>
  <si>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</si>
  <si>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</si>
  <si>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</si>
  <si>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</si>
  <si>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</si>
  <si>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</si>
  <si>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</si>
  <si>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</si>
  <si>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</si>
  <si>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</si>
  <si>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</si>
  <si>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</si>
  <si>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</si>
  <si>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</si>
  <si>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</si>
  <si>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</si>
  <si>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</si>
  <si>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</si>
  <si>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</si>
  <si>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</si>
  <si>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</si>
  <si>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</si>
  <si>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</si>
  <si>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</si>
  <si>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</si>
  <si>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</si>
  <si>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</si>
  <si>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</si>
  <si>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</si>
  <si>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</si>
  <si>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</si>
  <si>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</si>
  <si>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</si>
  <si>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</si>
  <si>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</si>
  <si>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</si>
  <si>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</si>
  <si>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</si>
  <si>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</si>
  <si>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</si>
  <si>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</si>
  <si>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</si>
  <si>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</si>
  <si>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</si>
  <si>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</si>
  <si>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</si>
  <si>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</si>
  <si>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</si>
  <si>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</si>
  <si>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</si>
  <si>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</si>
  <si>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</si>
  <si>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</si>
  <si>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</si>
  <si>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</si>
  <si>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</si>
  <si>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</si>
  <si>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</si>
  <si>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</si>
  <si>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</si>
  <si>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</si>
  <si>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</si>
  <si>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</si>
  <si>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</si>
  <si>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</si>
  <si>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</si>
  <si>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</si>
  <si>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</si>
  <si>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</si>
  <si>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</si>
  <si>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</si>
  <si>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</si>
  <si>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</si>
  <si>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</si>
  <si>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</si>
  <si>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</si>
  <si>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</si>
  <si>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</si>
  <si>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</si>
  <si>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</si>
  <si>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</si>
  <si>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</si>
  <si>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</si>
  <si>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</si>
  <si>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</si>
  <si>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</si>
  <si>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</si>
  <si>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</si>
  <si>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</si>
  <si>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</si>
  <si>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</si>
  <si>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</si>
  <si>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</si>
  <si>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</si>
  <si>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</si>
  <si>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</si>
  <si>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</si>
  <si>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</si>
  <si>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</si>
  <si>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</si>
  <si>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</si>
  <si>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</si>
  <si>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</si>
  <si>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</si>
  <si>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</si>
  <si>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</si>
  <si>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</si>
  <si>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</si>
  <si>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</si>
  <si>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</si>
  <si>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</si>
  <si>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</si>
  <si>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</si>
  <si>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</si>
  <si>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</si>
  <si>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</si>
  <si>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</si>
  <si>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</si>
  <si>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</si>
  <si>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</si>
  <si>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</si>
  <si>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</si>
  <si>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</si>
  <si>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</si>
  <si>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</si>
  <si>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</si>
  <si>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</si>
  <si>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</si>
  <si>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</si>
  <si>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</si>
  <si>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</si>
  <si>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</si>
  <si>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</si>
  <si>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</si>
  <si>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</si>
  <si>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</si>
  <si>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</si>
  <si>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</si>
  <si>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</si>
  <si>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</si>
  <si>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</si>
  <si>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</si>
  <si>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</si>
  <si>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</si>
  <si>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</si>
  <si>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</si>
  <si>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</si>
  <si>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</si>
  <si>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</si>
  <si>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</si>
  <si>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</si>
  <si>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</si>
  <si>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</si>
  <si>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</si>
  <si>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</si>
  <si>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</si>
  <si>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</si>
  <si>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</si>
  <si>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</si>
  <si>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</si>
  <si>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</si>
  <si>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</si>
  <si>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</si>
  <si>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</si>
  <si>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</si>
  <si>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</si>
  <si>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</si>
  <si>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</si>
  <si>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</si>
  <si>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</si>
  <si>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</si>
  <si>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</si>
  <si>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</si>
  <si>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</si>
  <si>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</si>
  <si>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</si>
  <si>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</si>
  <si>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</si>
  <si>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</si>
  <si>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</si>
  <si>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</si>
  <si>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</si>
  <si>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</si>
  <si>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</si>
  <si>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</si>
  <si>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</si>
  <si>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</si>
  <si>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</si>
  <si>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</si>
  <si>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</si>
  <si>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</si>
  <si>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</si>
  <si>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</si>
  <si>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</si>
  <si>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</si>
  <si>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</si>
  <si>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</si>
  <si>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</si>
  <si>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</si>
  <si>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</si>
  <si>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</si>
  <si>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</si>
  <si>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</si>
  <si>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</si>
  <si>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</si>
  <si>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</si>
  <si>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</si>
  <si>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</si>
  <si>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</si>
  <si>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</si>
  <si>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</si>
  <si>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</si>
  <si>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</si>
  <si>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</si>
  <si>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</si>
  <si>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</si>
  <si>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</si>
  <si>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</si>
  <si>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</si>
  <si>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</si>
  <si>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</si>
  <si>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</si>
  <si>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</si>
  <si>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</si>
  <si>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</si>
  <si>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</si>
  <si>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</si>
  <si>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</si>
  <si>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</si>
  <si>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</si>
  <si>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</si>
  <si>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</si>
  <si>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</si>
  <si>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</si>
  <si>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</si>
  <si>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</si>
  <si>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</si>
  <si>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</si>
  <si>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</si>
  <si>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</si>
  <si>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</si>
  <si>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</si>
  <si>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</si>
  <si>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</si>
  <si>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</si>
  <si>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</si>
  <si>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</si>
  <si>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</si>
  <si>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</si>
  <si>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</si>
  <si>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</si>
  <si>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</si>
  <si>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</si>
  <si>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</si>
  <si>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</si>
  <si>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</si>
  <si>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</si>
  <si>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</si>
  <si>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</si>
  <si>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</si>
  <si>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</si>
  <si>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</si>
  <si>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</si>
  <si>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</si>
  <si>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</si>
  <si>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</si>
  <si>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</si>
  <si>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</si>
  <si>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</si>
  <si>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</si>
  <si>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</si>
  <si>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</si>
  <si>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</si>
  <si>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</si>
  <si>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</si>
  <si>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</si>
  <si>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</si>
  <si>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</si>
  <si>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</si>
  <si>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</si>
  <si>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</si>
  <si>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</si>
  <si>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</si>
  <si>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</si>
  <si>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</si>
  <si>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</si>
  <si>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</si>
  <si>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</si>
  <si>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</si>
  <si>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</si>
  <si>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</si>
  <si>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</si>
  <si>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</si>
  <si>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</si>
  <si>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</si>
  <si>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</si>
  <si>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</si>
  <si>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</si>
  <si>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</si>
  <si>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</si>
  <si>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</si>
  <si>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</si>
  <si>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</si>
  <si>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</si>
  <si>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</si>
  <si>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</si>
  <si>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</si>
  <si>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</si>
  <si>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</si>
  <si>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</si>
  <si>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</si>
  <si>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</si>
  <si>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</si>
  <si>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</si>
  <si>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</si>
  <si>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</si>
  <si>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</si>
  <si>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</si>
  <si>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</si>
  <si>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</si>
  <si>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</si>
  <si>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</si>
  <si>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</si>
  <si>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</si>
  <si>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</si>
  <si>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</si>
  <si>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</si>
  <si>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</si>
  <si>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</si>
  <si>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</si>
  <si>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</si>
  <si>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</si>
  <si>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</si>
  <si>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</si>
  <si>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</si>
  <si>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</si>
  <si>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</si>
  <si>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</si>
  <si>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</si>
  <si>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</si>
  <si>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</si>
  <si>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</si>
  <si>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</si>
  <si>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</si>
  <si>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</si>
  <si>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</si>
  <si>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</si>
  <si>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</si>
  <si>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</si>
  <si>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</si>
  <si>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</si>
  <si>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</si>
  <si>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</si>
  <si>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</si>
  <si>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</si>
  <si>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</si>
  <si>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</si>
  <si>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</si>
  <si>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</si>
  <si>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</si>
  <si>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</si>
  <si>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</si>
  <si>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</si>
  <si>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</si>
  <si>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</si>
  <si>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</si>
  <si>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</si>
  <si>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</si>
  <si>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</si>
  <si>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</si>
  <si>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</si>
  <si>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</si>
  <si>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</si>
  <si>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</si>
  <si>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</si>
  <si>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</si>
  <si>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</si>
  <si>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</si>
  <si>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</si>
  <si>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</si>
  <si>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</si>
  <si>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</si>
  <si>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</si>
  <si>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</si>
  <si>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</si>
  <si>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</si>
  <si>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</si>
  <si>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</si>
  <si>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</si>
  <si>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</si>
  <si>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</si>
  <si>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</si>
  <si>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</si>
  <si>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</si>
  <si>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</si>
  <si>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</si>
  <si>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</si>
  <si>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</si>
  <si>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</si>
  <si>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</si>
  <si>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</si>
  <si>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</si>
  <si>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</si>
  <si>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</si>
  <si>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</si>
  <si>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</si>
  <si>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</si>
  <si>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</si>
  <si>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</si>
  <si>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</si>
  <si>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</si>
  <si>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</si>
  <si>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</si>
  <si>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</si>
  <si>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</si>
  <si>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</si>
  <si>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</si>
  <si>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</si>
  <si>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</si>
  <si>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</si>
  <si>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</si>
  <si>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</si>
  <si>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</si>
  <si>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</si>
  <si>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</si>
  <si>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</si>
  <si>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</si>
  <si>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</si>
  <si>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</si>
  <si>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</si>
  <si>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</si>
  <si>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</si>
  <si>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</si>
  <si>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</si>
  <si>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</si>
  <si>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</si>
  <si>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</si>
  <si>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</si>
  <si>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</si>
  <si>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</si>
  <si>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</si>
  <si>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</si>
  <si>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</si>
  <si>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</si>
  <si>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</si>
  <si>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</si>
  <si>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</si>
  <si>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</si>
  <si>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</si>
  <si>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</si>
  <si>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</si>
  <si>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</si>
  <si>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</si>
  <si>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</si>
  <si>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</si>
  <si>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</si>
  <si>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</si>
  <si>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</si>
  <si>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</si>
  <si>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</si>
  <si>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</si>
  <si>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</si>
  <si>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</si>
  <si>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</si>
  <si>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</si>
  <si>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</si>
  <si>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</si>
  <si>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</si>
  <si>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</si>
  <si>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</si>
  <si>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</si>
  <si>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</si>
  <si>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</si>
  <si>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</si>
  <si>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</si>
  <si>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</si>
  <si>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</si>
  <si>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</si>
  <si>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</si>
  <si>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</si>
  <si>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</si>
  <si>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</si>
  <si>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</si>
  <si>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</si>
  <si>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</si>
  <si>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</si>
  <si>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</si>
  <si>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</si>
  <si>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</si>
  <si>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</si>
  <si>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</si>
  <si>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</si>
  <si>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</si>
  <si>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</si>
  <si>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</si>
  <si>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</si>
  <si>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</si>
  <si>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</si>
  <si>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</si>
  <si>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</si>
  <si>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</si>
  <si>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</si>
  <si>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</si>
  <si>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</si>
  <si>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</si>
  <si>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</si>
  <si>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</si>
  <si>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</si>
  <si>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</si>
  <si>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</si>
  <si>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</si>
  <si>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</si>
  <si>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</si>
  <si>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</si>
  <si>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</si>
  <si>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</si>
  <si>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</si>
  <si>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</si>
  <si>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</si>
  <si>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</si>
  <si>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</si>
  <si>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</si>
  <si>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</si>
  <si>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</si>
  <si>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</si>
  <si>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</si>
  <si>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</si>
  <si>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</si>
  <si>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</si>
  <si>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</si>
  <si>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</si>
  <si>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</si>
  <si>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</si>
  <si>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</si>
  <si>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</si>
  <si>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</si>
  <si>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</si>
  <si>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</si>
  <si>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</si>
  <si>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</si>
  <si>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</si>
  <si>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</si>
  <si>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</si>
  <si>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</si>
  <si>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</si>
  <si>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</si>
  <si>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</si>
  <si>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</si>
  <si>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</si>
  <si>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</si>
  <si>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</si>
  <si>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</si>
  <si>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</si>
  <si>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</si>
  <si>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</si>
  <si>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</si>
  <si>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</si>
  <si>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</si>
  <si>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</si>
  <si>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</si>
  <si>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</si>
  <si>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</si>
  <si>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</si>
  <si>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</si>
  <si>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</si>
  <si>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</si>
  <si>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</si>
  <si>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</si>
  <si>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</si>
  <si>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</si>
  <si>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</si>
  <si>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</si>
  <si>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</si>
  <si>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</si>
  <si>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</si>
  <si>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</si>
  <si>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</si>
  <si>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</si>
  <si>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</si>
  <si>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</si>
  <si>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</si>
  <si>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</si>
  <si>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</si>
  <si>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</si>
  <si>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</si>
  <si>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</si>
  <si>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</si>
  <si>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</si>
  <si>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</si>
  <si>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</si>
  <si>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</si>
  <si>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</si>
  <si>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</si>
  <si>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</si>
  <si>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</si>
  <si>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</si>
  <si>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</si>
  <si>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</si>
  <si>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</si>
  <si>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</si>
  <si>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</si>
  <si>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</si>
  <si>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</si>
  <si>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</si>
  <si>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</si>
  <si>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</si>
  <si>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</si>
  <si>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</si>
  <si>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</si>
  <si>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</si>
  <si>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</si>
  <si>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</si>
  <si>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</si>
  <si>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</si>
  <si>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</si>
  <si>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</si>
  <si>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</si>
  <si>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</si>
  <si>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</si>
  <si>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</si>
  <si>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</si>
  <si>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</si>
  <si>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</si>
  <si>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</si>
  <si>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</si>
  <si>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</si>
  <si>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</si>
  <si>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</si>
  <si>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</si>
  <si>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</si>
  <si>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</si>
  <si>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</si>
  <si>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</si>
  <si>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</si>
  <si>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</si>
  <si>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</si>
  <si>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</si>
  <si>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</si>
  <si>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</si>
  <si>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</si>
  <si>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</si>
  <si>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</si>
  <si>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</si>
  <si>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</si>
  <si>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</si>
  <si>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</si>
  <si>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</si>
  <si>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</si>
  <si>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</si>
  <si>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</si>
  <si>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</si>
  <si>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</si>
  <si>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</si>
  <si>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</si>
  <si>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</si>
  <si>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</si>
  <si>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</si>
  <si>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</si>
  <si>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</si>
  <si>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</si>
  <si>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</si>
  <si>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</si>
  <si>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</si>
  <si>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</si>
  <si>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</si>
  <si>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</si>
  <si>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</si>
  <si>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</si>
  <si>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</si>
  <si>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</si>
  <si>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</si>
  <si>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</si>
  <si>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</si>
  <si>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</si>
  <si>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</si>
  <si>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</si>
  <si>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</si>
  <si>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</si>
  <si>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</si>
  <si>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</si>
  <si>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</si>
  <si>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</si>
  <si>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</si>
  <si>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</si>
  <si>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</si>
  <si>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</si>
  <si>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</si>
  <si>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</si>
  <si>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</si>
  <si>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</si>
  <si>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</si>
  <si>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</si>
  <si>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</si>
  <si>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</si>
  <si>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</si>
  <si>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</si>
  <si>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</si>
  <si>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</si>
  <si>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</si>
  <si>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</si>
  <si>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</si>
  <si>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</si>
  <si>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</si>
  <si>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</si>
  <si>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</si>
  <si>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</si>
  <si>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</si>
  <si>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</si>
  <si>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</si>
  <si>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</si>
  <si>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</si>
  <si>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</si>
  <si>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</si>
  <si>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</si>
  <si>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</si>
  <si>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</si>
  <si>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</si>
  <si>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</si>
  <si>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</si>
  <si>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</si>
  <si>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</si>
  <si>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</si>
  <si>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</si>
  <si>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</si>
  <si>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</si>
  <si>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</si>
  <si>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</si>
  <si>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</si>
  <si>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</si>
  <si>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</si>
  <si>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</si>
  <si>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</si>
  <si>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</si>
  <si>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</si>
  <si>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</si>
  <si>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</si>
  <si>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</si>
  <si>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</si>
  <si>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</si>
  <si>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</si>
  <si>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</si>
  <si>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</si>
  <si>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</si>
  <si>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</si>
  <si>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</si>
  <si>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</si>
  <si>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</si>
  <si>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</si>
  <si>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</si>
  <si>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</si>
  <si>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</si>
  <si>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</si>
  <si>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</si>
  <si>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</si>
  <si>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</si>
  <si>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</si>
  <si>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</si>
  <si>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</si>
  <si>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</si>
  <si>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</si>
  <si>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</si>
  <si>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</si>
  <si>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</si>
  <si>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</si>
  <si>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</si>
  <si>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</si>
  <si>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</si>
  <si>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</si>
  <si>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</si>
  <si>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</si>
  <si>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</si>
  <si>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</si>
  <si>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</si>
  <si>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</si>
  <si>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</si>
  <si>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</si>
  <si>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</si>
  <si>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</si>
  <si>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</si>
  <si>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</si>
  <si>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</si>
  <si>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</si>
  <si>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</si>
  <si>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</si>
  <si>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</si>
  <si>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</si>
  <si>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</si>
  <si>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</si>
  <si>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</si>
  <si>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</si>
  <si>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</si>
  <si>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</si>
  <si>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</si>
  <si>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</si>
  <si>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</si>
  <si>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</si>
  <si>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</si>
  <si>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</si>
  <si>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</si>
  <si>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</si>
  <si>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</si>
  <si>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</si>
  <si>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</si>
  <si>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</si>
  <si>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</si>
  <si>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</si>
  <si>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</si>
  <si>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</si>
  <si>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</si>
  <si>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</si>
  <si>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</si>
  <si>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</si>
  <si>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</si>
  <si>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</si>
  <si>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</si>
  <si>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</si>
  <si>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</si>
  <si>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</si>
  <si>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</si>
  <si>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</si>
  <si>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</si>
  <si>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</si>
  <si>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</si>
  <si>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</si>
  <si>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</si>
  <si>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</si>
  <si>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</si>
  <si>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</si>
  <si>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</si>
  <si>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</si>
  <si>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</si>
  <si>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</si>
  <si>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</si>
  <si>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</si>
  <si>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</si>
  <si>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</si>
  <si>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</si>
  <si>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</si>
  <si>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</si>
  <si>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</si>
  <si>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</si>
  <si>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</si>
  <si>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</si>
  <si>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</si>
  <si>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</si>
  <si>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</si>
  <si>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</si>
  <si>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</si>
  <si>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</si>
  <si>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</si>
  <si>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</si>
  <si>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</si>
  <si>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</si>
  <si>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</si>
  <si>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</si>
  <si>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</si>
  <si>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</si>
  <si>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</si>
  <si>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</si>
  <si>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</si>
  <si>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</si>
  <si>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</si>
  <si>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</si>
  <si>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</si>
  <si>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</si>
  <si>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</si>
  <si>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</si>
  <si>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</si>
  <si>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</si>
  <si>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</si>
  <si>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</si>
  <si>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</si>
  <si>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</si>
  <si>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</si>
  <si>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</si>
  <si>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</si>
  <si>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</si>
  <si>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</si>
  <si>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</si>
  <si>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</si>
  <si>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</si>
  <si>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</si>
  <si>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</si>
  <si>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</si>
  <si>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</si>
  <si>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</si>
  <si>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</si>
  <si>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</si>
  <si>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</si>
  <si>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</si>
  <si>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</si>
  <si>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</si>
  <si>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</si>
  <si>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</si>
  <si>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</si>
  <si>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</si>
  <si>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</si>
  <si>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</si>
  <si>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</si>
  <si>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</si>
  <si>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</si>
  <si>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</si>
  <si>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</si>
  <si>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</si>
  <si>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</si>
  <si>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</si>
  <si>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</si>
  <si>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</si>
  <si>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</si>
  <si>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</si>
  <si>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</si>
  <si>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</si>
  <si>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</si>
  <si>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</si>
  <si>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</si>
  <si>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</si>
  <si>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</si>
  <si>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</si>
  <si>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</si>
  <si>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</si>
  <si>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</si>
  <si>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</si>
  <si>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</si>
  <si>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</si>
  <si>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</si>
  <si>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</si>
  <si>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</si>
  <si>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</si>
  <si>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</si>
  <si>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</si>
  <si>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</si>
  <si>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</si>
  <si>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</si>
  <si>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</si>
  <si>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</si>
  <si>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</si>
  <si>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</si>
  <si>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</si>
  <si>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</si>
  <si>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</si>
  <si>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</si>
  <si>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</si>
  <si>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</si>
  <si>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</si>
  <si>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</si>
  <si>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</si>
  <si>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</si>
  <si>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</si>
  <si>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</si>
  <si>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</si>
  <si>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</si>
  <si>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</si>
  <si>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</si>
  <si>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</si>
  <si>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</si>
  <si>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</si>
  <si>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</si>
  <si>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</si>
  <si>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</si>
  <si>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</si>
  <si>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</si>
  <si>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</si>
  <si>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</si>
  <si>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</si>
  <si>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</si>
  <si>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</si>
  <si>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</si>
  <si>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</si>
  <si>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</si>
  <si>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</si>
  <si>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</si>
  <si>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</si>
  <si>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</si>
  <si>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</si>
  <si>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</si>
  <si>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</si>
  <si>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</si>
  <si>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</si>
  <si>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</si>
  <si>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</si>
  <si>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</si>
  <si>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</si>
  <si>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</si>
  <si>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</si>
  <si>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</si>
  <si>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</si>
  <si>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</si>
  <si>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</si>
  <si>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</si>
  <si>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</si>
  <si>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</si>
  <si>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</si>
  <si>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</si>
  <si>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</si>
  <si>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</si>
  <si>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</si>
  <si>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</si>
  <si>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</si>
  <si>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</si>
  <si>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</si>
  <si>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</si>
  <si>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</si>
  <si>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</si>
  <si>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</si>
  <si>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</si>
  <si>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</si>
  <si>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</si>
  <si>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</si>
  <si>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</si>
  <si>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</si>
  <si>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</si>
  <si>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</si>
  <si>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</si>
  <si>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</si>
  <si>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</si>
  <si>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</si>
  <si>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</si>
  <si>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</si>
  <si>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</si>
  <si>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</si>
  <si>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</si>
  <si>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</si>
  <si>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</si>
  <si>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</si>
  <si>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</si>
  <si>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</si>
  <si>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</si>
  <si>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</si>
  <si>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</si>
  <si>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</si>
  <si>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</si>
  <si>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</si>
  <si>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</si>
  <si>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</si>
  <si>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</si>
  <si>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</si>
  <si>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</si>
  <si>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</si>
  <si>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</si>
  <si>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</si>
  <si>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</si>
  <si>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</si>
  <si>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</si>
  <si>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</si>
  <si>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</si>
  <si>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</si>
  <si>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</si>
  <si>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</si>
  <si>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</si>
  <si>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</si>
  <si>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</si>
  <si>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</si>
  <si>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</si>
  <si>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</si>
  <si>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</si>
  <si>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</si>
  <si>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</si>
  <si>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</si>
  <si>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</si>
  <si>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</si>
  <si>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</si>
  <si>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</si>
  <si>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</si>
  <si>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</si>
  <si>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</si>
  <si>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</si>
  <si>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</si>
  <si>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</si>
  <si>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</si>
  <si>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</si>
  <si>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</si>
  <si>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</si>
  <si>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</si>
  <si>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</si>
  <si>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</si>
  <si>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</si>
  <si>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</si>
  <si>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</si>
  <si>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</si>
  <si>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</si>
  <si>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</si>
  <si>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</si>
  <si>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</si>
  <si>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</si>
  <si>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</si>
  <si>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</si>
  <si>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</si>
  <si>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</si>
  <si>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</si>
  <si>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</si>
  <si>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</si>
  <si>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</si>
  <si>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</si>
  <si>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</si>
  <si>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</si>
  <si>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</si>
  <si>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</si>
  <si>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</si>
  <si>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</si>
  <si>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</si>
  <si>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</si>
  <si>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</si>
  <si>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</si>
  <si>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</si>
  <si>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</si>
  <si>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</si>
  <si>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</si>
  <si>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</si>
  <si>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</si>
  <si>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</si>
  <si>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</si>
  <si>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</si>
  <si>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</si>
  <si>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</si>
  <si>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</si>
  <si>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</si>
  <si>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</si>
  <si>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</si>
  <si>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</si>
  <si>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</si>
  <si>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</si>
  <si>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</si>
  <si>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</si>
  <si>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</si>
  <si>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</si>
  <si>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</si>
  <si>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</si>
  <si>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</si>
  <si>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</si>
  <si>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</si>
  <si>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</si>
  <si>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</si>
  <si>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</si>
  <si>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</si>
  <si>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</si>
  <si>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</si>
  <si>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</si>
  <si>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</si>
  <si>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</si>
  <si>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</si>
  <si>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</si>
  <si>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</si>
  <si>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</si>
  <si>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</si>
  <si>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</si>
  <si>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</si>
  <si>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</si>
  <si>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</si>
  <si>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</si>
  <si>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</si>
  <si>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</si>
  <si>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</si>
  <si>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</si>
  <si>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</si>
  <si>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</si>
  <si>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</si>
  <si>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</si>
  <si>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</si>
  <si>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</si>
  <si>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</si>
  <si>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</si>
  <si>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</si>
  <si>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</si>
  <si>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</si>
  <si>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</si>
  <si>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</si>
  <si>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</si>
  <si>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</si>
  <si>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</si>
  <si>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</si>
  <si>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</si>
  <si>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</si>
  <si>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</si>
  <si>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</si>
  <si>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</si>
  <si>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</si>
  <si>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</si>
  <si>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</si>
  <si>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</si>
  <si>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</si>
  <si>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</si>
  <si>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</si>
  <si>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</si>
  <si>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</si>
  <si>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</si>
  <si>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</si>
  <si>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</si>
  <si>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</si>
  <si>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</si>
  <si>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</si>
  <si>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</si>
  <si>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</si>
  <si>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</si>
  <si>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</si>
  <si>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</si>
  <si>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</si>
  <si>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</si>
  <si>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</si>
  <si>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</si>
  <si>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</si>
  <si>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</si>
  <si>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</si>
  <si>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</si>
  <si>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</si>
  <si>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</si>
  <si>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</si>
  <si>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</si>
  <si>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</si>
  <si>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</si>
  <si>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</si>
  <si>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</si>
  <si>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</si>
  <si>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</si>
  <si>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</si>
  <si>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</si>
  <si>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</si>
  <si>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</si>
  <si>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</si>
  <si>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</si>
  <si>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</si>
  <si>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</si>
  <si>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</si>
  <si>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</si>
  <si>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</si>
  <si>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</si>
  <si>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</si>
  <si>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</si>
  <si>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</si>
  <si>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</si>
  <si>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</si>
  <si>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</si>
  <si>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</si>
  <si>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</si>
  <si>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</si>
  <si>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</si>
  <si>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</si>
  <si>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</si>
  <si>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</si>
  <si>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</si>
  <si>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</si>
  <si>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</si>
  <si>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</si>
  <si>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</si>
  <si>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</si>
  <si>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</si>
  <si>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</si>
  <si>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</si>
  <si>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</si>
  <si>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</si>
  <si>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</si>
  <si>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</si>
  <si>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</si>
  <si>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</si>
  <si>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</si>
  <si>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</si>
  <si>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</si>
  <si>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</si>
  <si>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</si>
  <si>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</si>
  <si>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</si>
  <si>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</si>
  <si>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</si>
  <si>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</si>
  <si>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</si>
  <si>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</si>
  <si>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</si>
  <si>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</si>
  <si>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</si>
  <si>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</si>
  <si>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</si>
  <si>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</si>
  <si>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</si>
  <si>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</si>
  <si>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</si>
  <si>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</si>
  <si>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</si>
  <si>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</si>
  <si>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</si>
  <si>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</si>
  <si>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</si>
  <si>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</si>
  <si>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</si>
  <si>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</si>
  <si>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</si>
  <si>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</si>
  <si>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</si>
  <si>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</si>
  <si>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</si>
  <si>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</si>
  <si>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</si>
  <si>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</si>
  <si>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</si>
  <si>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</si>
  <si>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</si>
  <si>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</si>
  <si>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</si>
  <si>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</si>
  <si>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</si>
  <si>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</si>
  <si>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</si>
  <si>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</si>
  <si>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</si>
  <si>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</si>
  <si>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</si>
  <si>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</si>
  <si>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</si>
  <si>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</si>
  <si>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</si>
  <si>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</si>
  <si>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</si>
  <si>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</si>
  <si>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</si>
  <si>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</si>
  <si>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</si>
  <si>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</si>
  <si>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</si>
  <si>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</si>
  <si>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</si>
  <si>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</si>
  <si>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</si>
  <si>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</si>
  <si>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</si>
  <si>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</si>
  <si>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</si>
  <si>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</si>
  <si>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</si>
  <si>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</si>
  <si>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</si>
  <si>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</si>
  <si>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</si>
  <si>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</si>
  <si>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</si>
  <si>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</si>
  <si>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</si>
  <si>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</si>
  <si>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</si>
  <si>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</si>
  <si>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</si>
  <si>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</si>
  <si>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</si>
  <si>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</si>
  <si>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</si>
  <si>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</si>
  <si>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</si>
  <si>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</si>
  <si>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</si>
  <si>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</si>
  <si>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</si>
  <si>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</si>
  <si>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</si>
  <si>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</si>
  <si>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</si>
  <si>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</si>
  <si>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</si>
  <si>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</si>
  <si>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</si>
  <si>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</si>
  <si>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</si>
  <si>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</si>
  <si>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</si>
  <si>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</si>
  <si>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</si>
  <si>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</si>
  <si>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</si>
  <si>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</si>
  <si>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</si>
  <si>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</si>
  <si>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</si>
  <si>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</si>
  <si>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</si>
  <si>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</si>
  <si>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</si>
  <si>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</si>
  <si>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</si>
  <si>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</si>
  <si>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</si>
  <si>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</si>
  <si>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</si>
  <si>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</si>
  <si>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</si>
  <si>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</si>
  <si>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</si>
  <si>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</si>
  <si>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</si>
  <si>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</si>
  <si>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</si>
  <si>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</si>
  <si>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</si>
  <si>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</si>
  <si>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</si>
  <si>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</si>
  <si>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</si>
  <si>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</si>
  <si>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</si>
  <si>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</si>
  <si>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</si>
  <si>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</si>
  <si>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</si>
  <si>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</si>
  <si>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</si>
  <si>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</si>
  <si>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</si>
  <si>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</si>
  <si>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</si>
  <si>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</si>
  <si>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</si>
  <si>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</si>
  <si>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</si>
  <si>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</si>
  <si>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</si>
  <si>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</si>
  <si>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</si>
  <si>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</si>
  <si>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</si>
  <si>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</si>
  <si>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</si>
  <si>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</si>
  <si>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</si>
  <si>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</si>
  <si>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</si>
  <si>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</si>
  <si>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</si>
  <si>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</si>
  <si>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</si>
  <si>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</si>
  <si>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</si>
  <si>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</si>
  <si>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</si>
  <si>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</si>
  <si>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</si>
  <si>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</si>
  <si>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</si>
  <si>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</si>
  <si>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</si>
  <si>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</si>
  <si>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</si>
  <si>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</si>
  <si>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</si>
  <si>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</si>
  <si>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</si>
  <si>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</si>
  <si>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</si>
  <si>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</si>
  <si>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</si>
  <si>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</si>
  <si>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</si>
  <si>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</si>
  <si>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</si>
  <si>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</si>
  <si>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</si>
  <si>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</si>
  <si>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</si>
  <si>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</si>
  <si>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</si>
  <si>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</si>
  <si>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</si>
  <si>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</si>
  <si>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</si>
  <si>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</si>
  <si>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</si>
  <si>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</si>
  <si>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</si>
  <si>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</si>
  <si>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</si>
  <si>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</si>
  <si>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</si>
  <si>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</si>
  <si>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</si>
  <si>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</si>
  <si>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</si>
  <si>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</si>
  <si>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</si>
  <si>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</si>
  <si>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</si>
  <si>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</si>
  <si>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</si>
  <si>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</si>
  <si>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</si>
  <si>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</si>
  <si>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</si>
  <si>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</si>
  <si>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</si>
  <si>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</si>
  <si>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</si>
  <si>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</si>
  <si>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</si>
  <si>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</si>
  <si>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</si>
  <si>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</si>
  <si>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</si>
  <si>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</si>
  <si>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</si>
  <si>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</si>
  <si>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</si>
  <si>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</si>
  <si>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</si>
  <si>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</si>
  <si>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</si>
  <si>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</si>
  <si>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</si>
  <si>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</si>
  <si>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</si>
  <si>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</si>
  <si>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</si>
  <si>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</si>
  <si>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</si>
  <si>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</si>
  <si>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</si>
  <si>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</si>
  <si>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</si>
  <si>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</si>
  <si>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</si>
  <si>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</si>
  <si>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</si>
  <si>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</si>
  <si>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</si>
  <si>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</si>
  <si>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</si>
  <si>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</si>
  <si>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</si>
  <si>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</si>
  <si>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</si>
  <si>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</si>
  <si>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</si>
  <si>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</si>
  <si>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</si>
  <si>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</si>
  <si>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</si>
  <si>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</si>
  <si>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</si>
  <si>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</si>
  <si>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</si>
  <si>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</si>
  <si>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</si>
  <si>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</si>
  <si>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</si>
  <si>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</si>
  <si>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</si>
  <si>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</si>
  <si>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</si>
  <si>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</si>
  <si>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</si>
  <si>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</si>
  <si>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</si>
  <si>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</si>
  <si>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</si>
  <si>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</si>
  <si>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</si>
  <si>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</si>
  <si>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</si>
  <si>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</si>
  <si>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</si>
  <si>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</si>
  <si>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</si>
  <si>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</si>
  <si>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</si>
  <si>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</si>
  <si>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</si>
  <si>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</si>
  <si>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</si>
  <si>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</si>
  <si>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</si>
  <si>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</si>
  <si>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</si>
  <si>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</si>
  <si>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</si>
  <si>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</si>
  <si>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</si>
  <si>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</si>
  <si>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</si>
  <si>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</si>
  <si>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</si>
  <si>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</si>
  <si>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</si>
  <si>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</si>
  <si>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</si>
  <si>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</si>
  <si>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</si>
  <si>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</si>
  <si>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</si>
  <si>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</si>
  <si>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</si>
  <si>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</si>
  <si>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</si>
  <si>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</si>
  <si>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</si>
  <si>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</si>
  <si>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</si>
  <si>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</si>
  <si>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</si>
  <si>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</si>
  <si>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</si>
  <si>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</si>
  <si>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</si>
  <si>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</si>
  <si>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</si>
  <si>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</si>
  <si>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</si>
  <si>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</si>
  <si>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</si>
  <si>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</si>
  <si>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</si>
  <si>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</si>
  <si>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</si>
  <si>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</si>
  <si>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</si>
  <si>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</si>
  <si>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</si>
  <si>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</si>
  <si>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</si>
  <si>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</si>
  <si>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</si>
  <si>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</si>
  <si>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</si>
  <si>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</si>
  <si>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</si>
  <si>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</si>
  <si>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</si>
  <si>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</si>
  <si>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</si>
  <si>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</si>
  <si>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</si>
  <si>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</si>
  <si>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</si>
  <si>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</si>
  <si>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</si>
  <si>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</si>
  <si>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</si>
  <si>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</si>
  <si>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</si>
  <si>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</si>
  <si>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</si>
  <si>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</si>
  <si>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</si>
  <si>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</si>
  <si>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</si>
  <si>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</si>
  <si>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</si>
  <si>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</si>
  <si>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</si>
  <si>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</si>
  <si>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</si>
  <si>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</si>
  <si>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</si>
  <si>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</si>
  <si>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</si>
  <si>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</si>
  <si>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</si>
  <si>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</si>
  <si>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</si>
  <si>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</si>
  <si>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</si>
  <si>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</si>
  <si>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</si>
  <si>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</si>
  <si>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</si>
  <si>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</si>
  <si>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</si>
  <si>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</si>
  <si>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</si>
  <si>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</si>
  <si>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</si>
  <si>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</si>
  <si>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</si>
  <si>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</si>
  <si>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</si>
  <si>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</si>
  <si>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</si>
  <si>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</si>
  <si>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</si>
  <si>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</si>
  <si>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</si>
  <si>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</si>
  <si>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</si>
  <si>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</si>
  <si>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</si>
  <si>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</si>
  <si>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</si>
  <si>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</si>
  <si>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</si>
  <si>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</si>
  <si>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</si>
  <si>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</si>
  <si>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</si>
  <si>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</si>
  <si>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</si>
  <si>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</si>
  <si>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</si>
  <si>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</si>
  <si>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</si>
  <si>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</si>
  <si>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</si>
  <si>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</si>
  <si>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</si>
  <si>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</si>
  <si>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</si>
  <si>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</si>
  <si>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</si>
  <si>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</si>
  <si>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</si>
  <si>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</si>
  <si>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</si>
  <si>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</si>
  <si>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</si>
  <si>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</si>
  <si>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</si>
  <si>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</si>
  <si>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</si>
  <si>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</si>
  <si>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</si>
  <si>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</si>
  <si>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</si>
  <si>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</si>
  <si>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</si>
  <si>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</si>
  <si>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</si>
  <si>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</si>
  <si>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</si>
  <si>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</si>
  <si>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</si>
  <si>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</si>
  <si>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</si>
  <si>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</si>
  <si>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</si>
  <si>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</si>
  <si>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</si>
  <si>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</si>
  <si>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</si>
  <si>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</si>
  <si>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</si>
  <si>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</si>
  <si>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</si>
  <si>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</si>
  <si>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</si>
  <si>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</si>
  <si>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</si>
  <si>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</si>
  <si>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</si>
  <si>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</si>
  <si>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</si>
  <si>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</si>
  <si>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</si>
  <si>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</si>
  <si>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</si>
  <si>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</si>
  <si>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</si>
  <si>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</si>
  <si>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</si>
  <si>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</si>
  <si>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</si>
  <si>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</si>
  <si>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</si>
  <si>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</si>
  <si>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</si>
  <si>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</si>
  <si>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</si>
  <si>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</si>
  <si>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</si>
  <si>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</si>
  <si>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</si>
  <si>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</si>
  <si>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</si>
  <si>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</si>
  <si>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</si>
  <si>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</si>
  <si>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</si>
  <si>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</si>
  <si>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</si>
  <si>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</si>
  <si>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</si>
  <si>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</si>
  <si>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</si>
  <si>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</si>
  <si>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</si>
  <si>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</si>
  <si>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</si>
  <si>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</si>
  <si>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</si>
  <si>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</si>
  <si>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</si>
  <si>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</si>
  <si>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</si>
  <si>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</si>
  <si>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</si>
  <si>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</si>
  <si>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</si>
  <si>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</si>
  <si>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</si>
  <si>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</si>
  <si>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</si>
  <si>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</si>
  <si>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</si>
  <si>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</si>
  <si>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</si>
  <si>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</si>
  <si>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</si>
  <si>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</si>
  <si>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</si>
  <si>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</si>
  <si>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</si>
  <si>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</si>
  <si>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</si>
  <si>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</si>
  <si>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</si>
  <si>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</si>
  <si>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</si>
  <si>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</si>
  <si>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</si>
  <si>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</si>
  <si>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</si>
  <si>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</si>
  <si>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</si>
  <si>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</si>
  <si>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</si>
  <si>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</si>
  <si>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</si>
  <si>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</si>
  <si>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</si>
  <si>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</si>
  <si>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</si>
  <si>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</si>
  <si>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</si>
  <si>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</si>
  <si>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</si>
  <si>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</si>
  <si>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</si>
  <si>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</si>
  <si>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</si>
  <si>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</si>
  <si>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</si>
  <si>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</si>
  <si>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</si>
  <si>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</si>
  <si>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</si>
  <si>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</si>
  <si>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</si>
  <si>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</si>
  <si>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</si>
  <si>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</si>
  <si>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</si>
  <si>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</si>
  <si>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</si>
  <si>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</si>
  <si>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</si>
  <si>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</si>
  <si>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</si>
  <si>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</si>
  <si>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</si>
  <si>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</si>
  <si>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</si>
  <si>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</si>
  <si>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</si>
  <si>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</si>
  <si>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</si>
  <si>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</si>
  <si>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</si>
  <si>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</si>
  <si>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</si>
  <si>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</si>
  <si>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</si>
  <si>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</si>
  <si>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</si>
  <si>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</si>
  <si>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</si>
  <si>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</si>
  <si>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</si>
  <si>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</si>
  <si>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</si>
  <si>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</si>
  <si>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</si>
  <si>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</si>
  <si>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</si>
  <si>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</si>
  <si>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</si>
  <si>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</si>
  <si>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</si>
  <si>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</si>
  <si>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</si>
  <si>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</si>
  <si>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</si>
  <si>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</si>
  <si>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</si>
  <si>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</si>
  <si>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</si>
  <si>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</si>
  <si>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</si>
  <si>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</si>
  <si>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</si>
  <si>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</si>
  <si>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</si>
  <si>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</si>
  <si>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</si>
  <si>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</si>
  <si>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</si>
  <si>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</si>
  <si>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</si>
  <si>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</si>
  <si>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</si>
  <si>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</si>
  <si>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</si>
  <si>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</si>
  <si>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</si>
  <si>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</si>
  <si>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</si>
  <si>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</si>
  <si>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</si>
  <si>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</si>
  <si>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</si>
  <si>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</si>
  <si>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</si>
  <si>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</si>
  <si>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</si>
  <si>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</si>
  <si>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</si>
  <si>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</si>
  <si>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</si>
  <si>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</si>
  <si>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</si>
  <si>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</si>
  <si>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</si>
  <si>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</si>
  <si>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</si>
  <si>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</si>
  <si>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</si>
  <si>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</si>
  <si>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</si>
  <si>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</si>
  <si>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</si>
  <si>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</si>
  <si>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</si>
  <si>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</si>
  <si>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</si>
  <si>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</si>
  <si>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</si>
  <si>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</si>
  <si>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</si>
  <si>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</si>
  <si>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</si>
  <si>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</si>
  <si>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</si>
  <si>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</si>
  <si>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</si>
  <si>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</si>
  <si>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</si>
  <si>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</si>
  <si>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</si>
  <si>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</si>
  <si>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</si>
  <si>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</si>
  <si>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</si>
  <si>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</si>
  <si>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</si>
  <si>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</si>
  <si>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</si>
  <si>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</si>
  <si>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</si>
  <si>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</si>
  <si>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</si>
  <si>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</si>
  <si>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</si>
  <si>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</si>
  <si>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</si>
  <si>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</si>
  <si>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</si>
  <si>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</si>
  <si>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</si>
  <si>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</si>
  <si>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</si>
  <si>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</si>
  <si>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</si>
  <si>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</si>
  <si>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</si>
  <si>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</si>
  <si>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</si>
  <si>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</si>
  <si>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</si>
  <si>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</si>
  <si>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</si>
  <si>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</si>
  <si>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</si>
  <si>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</si>
  <si>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</si>
  <si>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</si>
  <si>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</si>
  <si>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</si>
  <si>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</si>
  <si>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</si>
  <si>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</si>
  <si>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</si>
  <si>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</si>
  <si>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</si>
  <si>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</si>
  <si>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</si>
  <si>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</si>
  <si>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</si>
  <si>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</si>
  <si>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</si>
  <si>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</si>
  <si>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</si>
  <si>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</si>
  <si>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</si>
  <si>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</si>
  <si>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</si>
  <si>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</si>
  <si>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</si>
  <si>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</si>
  <si>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</si>
  <si>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</si>
  <si>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</si>
  <si>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</si>
  <si>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</si>
  <si>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</si>
  <si>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</si>
  <si>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</si>
  <si>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</si>
  <si>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</si>
  <si>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</si>
  <si>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</si>
  <si>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</si>
  <si>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</si>
  <si>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</si>
  <si>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</si>
  <si>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</si>
  <si>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</si>
  <si>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</si>
  <si>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</si>
  <si>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</si>
  <si>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</si>
  <si>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</si>
  <si>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</si>
  <si>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</si>
  <si>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</si>
  <si>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</si>
  <si>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</si>
  <si>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</si>
  <si>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</si>
  <si>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</si>
  <si>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</si>
  <si>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</si>
  <si>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</si>
  <si>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</si>
  <si>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</si>
  <si>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</si>
  <si>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</si>
  <si>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</si>
  <si>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</si>
  <si>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</si>
  <si>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</si>
  <si>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</si>
  <si>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</si>
  <si>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</si>
  <si>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</si>
  <si>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</si>
  <si>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</si>
  <si>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</si>
  <si>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</si>
  <si>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</si>
  <si>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</si>
  <si>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</si>
  <si>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</si>
  <si>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</si>
  <si>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</si>
  <si>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</si>
  <si>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</si>
  <si>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</si>
  <si>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</si>
  <si>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</si>
  <si>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</si>
  <si>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</si>
  <si>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</si>
  <si>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</si>
  <si>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</si>
  <si>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</si>
  <si>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</si>
  <si>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</si>
  <si>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</si>
  <si>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</si>
  <si>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</si>
  <si>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</si>
  <si>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</si>
  <si>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</si>
  <si>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</si>
  <si>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</si>
  <si>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</si>
  <si>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</si>
  <si>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</si>
  <si>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</si>
  <si>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</si>
  <si>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</si>
  <si>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</si>
  <si>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</si>
  <si>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</si>
  <si>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</si>
  <si>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</si>
  <si>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</si>
  <si>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</si>
  <si>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</si>
  <si>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</si>
  <si>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</si>
  <si>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</si>
  <si>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</si>
  <si>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</si>
  <si>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</si>
  <si>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</si>
  <si>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</si>
  <si>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</si>
  <si>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</si>
  <si>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</si>
  <si>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</si>
  <si>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</si>
  <si>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</si>
  <si>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</si>
  <si>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</si>
  <si>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</si>
  <si>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</si>
  <si>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</si>
  <si>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</si>
  <si>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</si>
  <si>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</si>
  <si>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</si>
  <si>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</si>
  <si>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</si>
  <si>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</si>
  <si>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</si>
  <si>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</si>
  <si>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</si>
  <si>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</si>
  <si>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</si>
  <si>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</si>
  <si>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</si>
  <si>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</si>
  <si>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</si>
  <si>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</si>
  <si>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</si>
  <si>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</si>
  <si>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</si>
  <si>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</si>
  <si>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</si>
  <si>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</si>
  <si>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</si>
  <si>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</si>
  <si>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</si>
  <si>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</si>
  <si>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</si>
  <si>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</si>
  <si>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</si>
  <si>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</si>
  <si>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</si>
  <si>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</si>
  <si>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</si>
  <si>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</si>
  <si>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</si>
  <si>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</si>
  <si>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</si>
  <si>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</si>
  <si>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</si>
  <si>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</si>
  <si>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</si>
  <si>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</si>
  <si>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</si>
  <si>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</si>
  <si>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</si>
  <si>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</si>
  <si>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</si>
  <si>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</si>
  <si>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</si>
  <si>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</si>
  <si>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</si>
  <si>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</si>
  <si>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</si>
  <si>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</si>
  <si>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</si>
  <si>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</si>
  <si>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</si>
  <si>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</si>
  <si>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</si>
  <si>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</si>
  <si>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</si>
  <si>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</si>
  <si>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</si>
  <si>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</si>
  <si>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</si>
  <si>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</si>
  <si>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</si>
  <si>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</si>
  <si>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</si>
  <si>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</si>
  <si>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</si>
  <si>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</si>
  <si>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</si>
  <si>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</si>
  <si>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</si>
  <si>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</si>
  <si>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</si>
  <si>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</si>
  <si>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</si>
  <si>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</si>
  <si>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</si>
  <si>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</si>
  <si>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</si>
  <si>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</si>
  <si>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</si>
  <si>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</si>
  <si>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</si>
  <si>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</si>
  <si>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</si>
  <si>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</si>
  <si>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</si>
  <si>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</si>
  <si>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</si>
  <si>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</si>
  <si>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</si>
  <si>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</si>
  <si>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</si>
  <si>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</si>
  <si>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</si>
  <si>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</si>
  <si>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</si>
  <si>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</si>
  <si>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</si>
  <si>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</si>
  <si>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</si>
  <si>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</si>
  <si>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</si>
  <si>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</si>
  <si>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</si>
  <si>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</si>
  <si>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</si>
  <si>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</si>
  <si>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</si>
  <si>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</si>
  <si>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</si>
  <si>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</si>
  <si>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</si>
  <si>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</si>
  <si>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</si>
  <si>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</si>
  <si>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</si>
  <si>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</si>
  <si>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</si>
  <si>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</si>
  <si>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</si>
  <si>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</si>
  <si>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</si>
  <si>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</si>
  <si>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</si>
  <si>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</si>
  <si>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</si>
  <si>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</si>
  <si>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</si>
  <si>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</si>
  <si>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</si>
  <si>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</si>
  <si>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</si>
  <si>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</si>
  <si>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</si>
  <si>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</si>
  <si>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</si>
  <si>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</si>
  <si>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</si>
  <si>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</si>
  <si>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</si>
  <si>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</si>
  <si>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</si>
  <si>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</si>
  <si>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</si>
  <si>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</si>
  <si>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</si>
  <si>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</si>
  <si>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</si>
  <si>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</si>
  <si>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</si>
  <si>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</si>
  <si>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</si>
  <si>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</si>
  <si>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</si>
  <si>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</si>
  <si>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</si>
  <si>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</si>
  <si>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</si>
  <si>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</si>
  <si>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</si>
  <si>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</si>
  <si>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</si>
  <si>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</si>
  <si>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</si>
  <si>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</si>
  <si>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</si>
  <si>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</si>
  <si>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</si>
  <si>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</si>
  <si>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</si>
  <si>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</si>
  <si>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</si>
  <si>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</si>
  <si>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</si>
  <si>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</si>
  <si>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</si>
  <si>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</si>
  <si>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</si>
  <si>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</si>
  <si>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</si>
  <si>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</si>
  <si>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</si>
  <si>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</si>
  <si>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</si>
  <si>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</si>
  <si>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</si>
  <si>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</si>
  <si>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</si>
  <si>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</si>
  <si>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</si>
  <si>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</si>
  <si>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</si>
  <si>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</si>
  <si>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</si>
  <si>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</si>
  <si>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</si>
  <si>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</si>
  <si>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</si>
  <si>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</si>
  <si>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</si>
  <si>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</si>
  <si>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</si>
  <si>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</si>
  <si>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</si>
  <si>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</si>
  <si>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</si>
  <si>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</si>
  <si>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</si>
  <si>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</si>
  <si>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</si>
  <si>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</si>
  <si>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</si>
  <si>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</si>
  <si>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</si>
  <si>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</si>
  <si>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</si>
  <si>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</si>
  <si>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</si>
  <si>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</si>
  <si>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</si>
  <si>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</si>
  <si>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</si>
  <si>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</si>
  <si>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</si>
  <si>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</si>
  <si>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</si>
  <si>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</si>
  <si>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</si>
  <si>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</si>
  <si>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</si>
  <si>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</si>
  <si>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</si>
  <si>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</si>
  <si>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</si>
  <si>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</si>
  <si>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</si>
  <si>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</si>
  <si>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</si>
  <si>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</si>
  <si>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</si>
  <si>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</si>
  <si>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</si>
  <si>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</si>
  <si>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</si>
  <si>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</si>
  <si>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</si>
  <si>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</si>
  <si>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</si>
  <si>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</si>
  <si>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</si>
  <si>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</si>
  <si>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</si>
  <si>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</si>
  <si>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</si>
  <si>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</si>
  <si>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</si>
  <si>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</si>
  <si>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</si>
  <si>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</si>
  <si>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</si>
  <si>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</si>
  <si>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</si>
  <si>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</si>
  <si>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</si>
  <si>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</si>
  <si>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</si>
  <si>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</si>
  <si>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</si>
  <si>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</si>
  <si>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</si>
  <si>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</si>
  <si>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</si>
  <si>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</si>
  <si>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</si>
  <si>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</si>
  <si>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</si>
  <si>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</si>
  <si>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</si>
  <si>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</si>
  <si>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</si>
  <si>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</si>
  <si>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</si>
  <si>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</si>
  <si>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</si>
  <si>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</si>
  <si>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</si>
  <si>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</si>
  <si>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</si>
  <si>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</si>
  <si>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</si>
  <si>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</si>
  <si>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</si>
  <si>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</si>
  <si>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</si>
  <si>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</si>
  <si>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</si>
  <si>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</si>
  <si>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</si>
  <si>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</si>
  <si>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</si>
  <si>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</si>
  <si>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</si>
  <si>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</si>
  <si>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</si>
  <si>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</si>
  <si>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</si>
  <si>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</si>
  <si>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</si>
  <si>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</si>
  <si>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</si>
  <si>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</si>
  <si>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</si>
  <si>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</si>
  <si>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</si>
  <si>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</si>
  <si>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</si>
  <si>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</si>
  <si>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</si>
  <si>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</si>
  <si>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</si>
  <si>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</si>
  <si>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</si>
  <si>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</si>
  <si>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</si>
  <si>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</si>
  <si>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</si>
  <si>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</si>
  <si>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</si>
  <si>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</si>
  <si>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</si>
  <si>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</si>
  <si>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</si>
  <si>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</si>
  <si>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</si>
  <si>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</si>
  <si>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</si>
  <si>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</si>
  <si>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</si>
  <si>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</si>
  <si>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</si>
  <si>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</si>
  <si>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</si>
  <si>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</si>
  <si>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</si>
  <si>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</si>
  <si>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</si>
  <si>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</si>
  <si>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</si>
  <si>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</si>
  <si>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</si>
  <si>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</si>
  <si>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</si>
  <si>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</si>
  <si>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</si>
  <si>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</si>
  <si>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</si>
  <si>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</si>
  <si>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</si>
  <si>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</si>
  <si>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</si>
  <si>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</si>
  <si>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</si>
  <si>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</si>
  <si>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</si>
  <si>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</si>
  <si>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</si>
  <si>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</si>
  <si>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</si>
  <si>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</si>
  <si>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</si>
  <si>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</si>
  <si>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</si>
  <si>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</si>
  <si>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</si>
  <si>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</si>
  <si>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</si>
  <si>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</si>
  <si>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</si>
  <si>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</si>
  <si>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</si>
  <si>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</si>
  <si>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</si>
  <si>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</si>
  <si>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</si>
  <si>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</si>
  <si>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</si>
  <si>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</si>
  <si>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</si>
  <si>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</si>
  <si>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</si>
  <si>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</si>
  <si>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</si>
  <si>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</si>
  <si>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</si>
  <si>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</si>
  <si>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</si>
  <si>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</si>
  <si>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</si>
  <si>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</si>
  <si>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</si>
  <si>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</si>
  <si>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</si>
  <si>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</si>
  <si>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</si>
  <si>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</si>
  <si>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</si>
  <si>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</si>
  <si>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</si>
  <si>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</si>
  <si>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</si>
  <si>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</si>
  <si>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</si>
  <si>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</si>
  <si>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</si>
  <si>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</si>
  <si>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</si>
  <si>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</si>
  <si>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</si>
  <si>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</si>
  <si>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</si>
  <si>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</si>
  <si>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</si>
  <si>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</si>
  <si>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</si>
  <si>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</si>
  <si>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</si>
  <si>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</si>
  <si>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</si>
  <si>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</si>
  <si>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</si>
  <si>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</si>
  <si>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</si>
  <si>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</si>
  <si>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</si>
  <si>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</si>
  <si>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</si>
  <si>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</si>
  <si>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</si>
  <si>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</si>
  <si>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</si>
  <si>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</si>
  <si>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</si>
  <si>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</si>
  <si>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</si>
  <si>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</si>
  <si>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</si>
  <si>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</si>
  <si>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</si>
  <si>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</si>
  <si>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</si>
  <si>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</si>
  <si>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</si>
  <si>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</si>
  <si>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</si>
  <si>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</si>
  <si>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</si>
  <si>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</si>
  <si>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</si>
  <si>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</si>
  <si>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</si>
  <si>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</si>
  <si>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</si>
  <si>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</si>
  <si>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</si>
  <si>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</si>
  <si>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</si>
  <si>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</si>
  <si>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</si>
  <si>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</si>
  <si>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</si>
  <si>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</si>
  <si>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</si>
  <si>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</si>
  <si>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</si>
  <si>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</si>
  <si>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</si>
  <si>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</si>
  <si>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</si>
  <si>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</si>
  <si>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</si>
  <si>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</si>
  <si>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</si>
  <si>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</si>
  <si>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</si>
  <si>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</si>
  <si>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</si>
  <si>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</si>
  <si>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</si>
  <si>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</si>
  <si>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</si>
  <si>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</si>
  <si>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</si>
  <si>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</si>
  <si>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</si>
  <si>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</si>
  <si>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</si>
  <si>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</si>
  <si>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</si>
  <si>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</si>
  <si>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</si>
  <si>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</si>
  <si>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</si>
  <si>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</si>
  <si>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</si>
  <si>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</si>
  <si>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</si>
  <si>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</si>
  <si>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</si>
  <si>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</si>
  <si>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</si>
  <si>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</si>
  <si>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</si>
  <si>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</si>
  <si>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</si>
  <si>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</si>
  <si>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</si>
  <si>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</si>
  <si>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</si>
  <si>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</si>
  <si>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</si>
  <si>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</si>
  <si>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</si>
  <si>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</si>
  <si>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</si>
  <si>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</si>
  <si>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</si>
  <si>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</si>
  <si>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</si>
  <si>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</si>
  <si>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</si>
  <si>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</si>
  <si>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</si>
  <si>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</si>
  <si>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</si>
  <si>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</si>
  <si>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</si>
  <si>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</si>
  <si>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</si>
  <si>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</si>
  <si>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</si>
  <si>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</si>
  <si>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</si>
  <si>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</si>
  <si>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</si>
  <si>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</si>
  <si>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</si>
  <si>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</si>
  <si>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</si>
  <si>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</si>
  <si>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</si>
  <si>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</si>
  <si>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</si>
  <si>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</si>
  <si>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</si>
  <si>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</si>
  <si>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</si>
  <si>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</si>
  <si>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</si>
  <si>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</si>
  <si>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</si>
  <si>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</si>
  <si>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</si>
  <si>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</si>
  <si>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</si>
  <si>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</si>
  <si>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</si>
  <si>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</si>
  <si>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</si>
  <si>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</si>
  <si>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</si>
  <si>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</si>
  <si>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</si>
  <si>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</si>
  <si>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</si>
  <si>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</si>
  <si>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</si>
  <si>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</si>
  <si>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</si>
  <si>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</si>
  <si>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</si>
  <si>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</si>
  <si>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</si>
  <si>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</si>
  <si>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</si>
  <si>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</si>
  <si>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</si>
  <si>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</si>
  <si>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</si>
  <si>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</si>
  <si>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</si>
  <si>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</si>
  <si>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</si>
  <si>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</si>
  <si>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</si>
  <si>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</si>
  <si>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</si>
  <si>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</si>
  <si>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</si>
  <si>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</si>
  <si>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</si>
  <si>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</si>
  <si>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</si>
  <si>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</si>
  <si>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</si>
  <si>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</si>
  <si>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</si>
  <si>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</si>
  <si>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</si>
  <si>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</si>
  <si>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</si>
  <si>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</si>
  <si>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</si>
  <si>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</si>
  <si>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</si>
  <si>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</si>
  <si>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</si>
  <si>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</si>
  <si>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</si>
  <si>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</si>
  <si>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</si>
  <si>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</si>
  <si>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</si>
  <si>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</si>
  <si>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</si>
  <si>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</si>
  <si>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</si>
  <si>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</si>
  <si>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</si>
  <si>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</si>
  <si>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</si>
  <si>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</si>
  <si>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</si>
  <si>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</si>
  <si>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</si>
  <si>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</si>
  <si>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</si>
  <si>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</si>
  <si>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</si>
  <si>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</si>
  <si>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</si>
  <si>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</si>
  <si>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</si>
  <si>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</si>
  <si>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</si>
  <si>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</si>
  <si>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</si>
  <si>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</si>
  <si>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</si>
  <si>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</si>
  <si>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</si>
  <si>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</si>
  <si>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</si>
  <si>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</si>
  <si>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</si>
  <si>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</si>
  <si>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</si>
  <si>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</si>
  <si>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</si>
  <si>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</si>
  <si>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</si>
  <si>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</si>
  <si>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</si>
  <si>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</si>
  <si>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</si>
  <si>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</si>
  <si>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</si>
  <si>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</si>
  <si>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</si>
  <si>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</si>
  <si>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</si>
  <si>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</si>
  <si>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</si>
  <si>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</si>
  <si>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</si>
  <si>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</si>
  <si>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</si>
  <si>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</si>
  <si>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</si>
  <si>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</si>
  <si>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</si>
  <si>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</si>
  <si>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</si>
  <si>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</si>
  <si>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</si>
  <si>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</si>
  <si>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</si>
  <si>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</si>
  <si>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</si>
  <si>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</si>
  <si>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</si>
  <si>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</si>
  <si>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</si>
  <si>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</si>
  <si>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</si>
  <si>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</si>
  <si>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</si>
  <si>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</si>
  <si>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</si>
  <si>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</si>
  <si>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</si>
  <si>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</si>
  <si>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</si>
  <si>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</si>
  <si>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</si>
  <si>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</si>
  <si>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</si>
  <si>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</si>
  <si>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</si>
  <si>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</si>
  <si>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</si>
  <si>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</si>
  <si>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</si>
  <si>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</si>
  <si>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</si>
  <si>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</si>
  <si>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</si>
  <si>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</si>
  <si>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</si>
  <si>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</si>
  <si>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</si>
  <si>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</si>
  <si>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</si>
  <si>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</si>
  <si>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</si>
  <si>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</si>
  <si>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</si>
  <si>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</si>
  <si>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</si>
  <si>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</si>
  <si>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</si>
  <si>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</si>
  <si>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</si>
  <si>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</si>
  <si>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</si>
  <si>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</si>
  <si>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</si>
  <si>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</si>
  <si>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</si>
  <si>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</si>
  <si>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</si>
  <si>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</si>
  <si>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</si>
  <si>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</si>
  <si>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</si>
  <si>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</si>
  <si>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</si>
  <si>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</si>
  <si>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</si>
  <si>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</si>
  <si>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</si>
  <si>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</si>
  <si>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</si>
  <si>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</si>
  <si>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</si>
  <si>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</si>
  <si>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</si>
  <si>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</si>
  <si>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</si>
  <si>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</si>
  <si>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</si>
  <si>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</si>
  <si>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</si>
  <si>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</si>
  <si>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</si>
  <si>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</si>
  <si>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</si>
  <si>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</si>
  <si>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</si>
  <si>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</si>
  <si>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</si>
  <si>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</si>
  <si>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</si>
  <si>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</si>
  <si>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</si>
  <si>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</si>
  <si>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</si>
  <si>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</si>
  <si>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</si>
  <si>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</si>
  <si>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</si>
  <si>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</si>
  <si>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</si>
  <si>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</si>
  <si>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</si>
  <si>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</si>
  <si>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</si>
  <si>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</si>
  <si>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</si>
  <si>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</si>
  <si>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</si>
  <si>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</si>
  <si>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</si>
  <si>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</si>
  <si>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</si>
  <si>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</si>
  <si>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</si>
  <si>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</si>
  <si>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</si>
  <si>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</si>
  <si>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</si>
  <si>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</si>
  <si>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</si>
  <si>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</si>
  <si>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</si>
  <si>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</si>
  <si>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</si>
  <si>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</si>
  <si>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</si>
  <si>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</si>
  <si>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</si>
  <si>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</si>
  <si>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</si>
  <si>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</si>
  <si>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</si>
  <si>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</si>
  <si>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</si>
  <si>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</si>
  <si>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</si>
  <si>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</si>
  <si>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</si>
  <si>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</si>
  <si>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</si>
  <si>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</si>
  <si>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</si>
  <si>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</si>
  <si>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</si>
  <si>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</si>
  <si>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</si>
  <si>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</si>
  <si>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</si>
  <si>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</si>
  <si>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</si>
  <si>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</si>
  <si>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</si>
  <si>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</si>
  <si>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</si>
  <si>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</si>
  <si>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</si>
  <si>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</si>
  <si>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</si>
  <si>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</si>
  <si>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</si>
  <si>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</si>
  <si>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</si>
  <si>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</si>
  <si>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</si>
  <si>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</si>
  <si>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</si>
  <si>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</si>
  <si>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</si>
  <si>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</si>
  <si>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</si>
  <si>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</si>
  <si>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</si>
  <si>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</si>
  <si>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</si>
  <si>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</si>
  <si>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</si>
  <si>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</si>
  <si>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</si>
  <si>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</si>
  <si>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</si>
  <si>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</si>
  <si>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</si>
  <si>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</si>
  <si>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</si>
  <si>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</si>
  <si>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</si>
  <si>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</si>
  <si>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</si>
  <si>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</si>
  <si>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</si>
  <si>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</si>
  <si>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</si>
  <si>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</si>
  <si>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</si>
  <si>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</si>
  <si>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</si>
  <si>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</si>
  <si>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</si>
  <si>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</si>
  <si>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</si>
  <si>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</si>
  <si>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</si>
  <si>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</si>
  <si>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</si>
  <si>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</si>
  <si>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</si>
  <si>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</si>
  <si>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</si>
  <si>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</si>
  <si>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</si>
  <si>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</si>
  <si>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</si>
  <si>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</si>
  <si>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</si>
  <si>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</si>
  <si>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</si>
  <si>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</si>
  <si>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</si>
  <si>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</si>
  <si>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</si>
  <si>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</si>
  <si>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</si>
  <si>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</si>
  <si>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</si>
  <si>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</si>
  <si>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</si>
  <si>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</si>
  <si>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</si>
  <si>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</si>
  <si>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</si>
  <si>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</si>
  <si>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</si>
  <si>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</si>
  <si>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</si>
  <si>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</si>
  <si>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</si>
  <si>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</si>
  <si>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</si>
  <si>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</si>
  <si>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</si>
  <si>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</si>
  <si>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</si>
  <si>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</si>
  <si>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</si>
  <si>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</si>
  <si>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</si>
  <si>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</si>
  <si>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</si>
  <si>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</si>
  <si>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</si>
  <si>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</si>
  <si>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</si>
  <si>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</si>
  <si>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</si>
  <si>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</si>
  <si>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</si>
  <si>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</si>
  <si>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</si>
  <si>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</si>
  <si>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</si>
  <si>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</si>
  <si>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</si>
  <si>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</si>
  <si>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</si>
  <si>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</si>
  <si>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</si>
  <si>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</si>
  <si>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</si>
  <si>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</si>
  <si>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</si>
  <si>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</si>
  <si>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</si>
  <si>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</si>
  <si>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</si>
  <si>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</si>
  <si>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</si>
  <si>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</si>
  <si>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</si>
  <si>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</si>
  <si>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</si>
  <si>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</si>
  <si>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</si>
  <si>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</si>
  <si>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</si>
  <si>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</si>
  <si>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</si>
  <si>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</si>
  <si>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</si>
  <si>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</si>
  <si>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</si>
  <si>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</si>
  <si>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</si>
  <si>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</si>
  <si>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</si>
  <si>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</si>
  <si>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</si>
  <si>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</si>
  <si>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</si>
  <si>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</si>
  <si>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</si>
  <si>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</si>
  <si>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</si>
  <si>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</si>
  <si>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</si>
  <si>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</si>
  <si>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</si>
  <si>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</si>
  <si>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</si>
  <si>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</si>
  <si>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</si>
  <si>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</si>
  <si>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</si>
  <si>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</si>
  <si>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</si>
  <si>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</si>
  <si>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</si>
  <si>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</si>
  <si>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</si>
  <si>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</si>
  <si>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</si>
  <si>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</si>
  <si>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</si>
  <si>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</si>
  <si>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</si>
  <si>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</si>
  <si>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</si>
  <si>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</si>
  <si>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</si>
  <si>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</si>
  <si>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</si>
  <si>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</si>
  <si>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</si>
  <si>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</si>
  <si>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</si>
  <si>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</si>
  <si>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</si>
  <si>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</si>
  <si>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</si>
  <si>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</si>
  <si>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</si>
  <si>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</si>
  <si>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</si>
  <si>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</si>
  <si>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</si>
  <si>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</si>
  <si>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</si>
  <si>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</si>
  <si>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</si>
  <si>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</si>
  <si>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</si>
  <si>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</si>
  <si>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</si>
  <si>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</si>
  <si>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</si>
  <si>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</si>
  <si>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</si>
  <si>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</si>
  <si>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</si>
  <si>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</si>
  <si>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</si>
  <si>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</si>
  <si>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</si>
  <si>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</si>
  <si>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</si>
  <si>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</si>
  <si>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</si>
  <si>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</si>
  <si>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</si>
  <si>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</si>
  <si>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</si>
  <si>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</si>
  <si>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</si>
  <si>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</si>
  <si>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</si>
  <si>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</si>
  <si>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</si>
  <si>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</si>
  <si>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</si>
  <si>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</si>
  <si>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</si>
  <si>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</si>
  <si>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</si>
  <si>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</si>
  <si>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</si>
  <si>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</si>
  <si>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</si>
  <si>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</si>
  <si>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</si>
  <si>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</si>
  <si>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</si>
  <si>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</si>
  <si>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</si>
  <si>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</si>
  <si>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</si>
  <si>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</si>
  <si>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</si>
  <si>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</si>
  <si>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</si>
  <si>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</si>
  <si>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</si>
  <si>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</si>
  <si>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</si>
  <si>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</si>
  <si>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</si>
  <si>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</si>
  <si>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</si>
  <si>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</si>
  <si>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</si>
  <si>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</si>
  <si>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</si>
  <si>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</si>
  <si>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</si>
  <si>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</si>
  <si>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</si>
  <si>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</si>
  <si>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</si>
  <si>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</si>
  <si>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</si>
  <si>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</si>
  <si>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</si>
  <si>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</si>
  <si>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</si>
  <si>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</si>
  <si>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</si>
  <si>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</si>
  <si>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</si>
  <si>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</si>
  <si>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</si>
  <si>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</si>
  <si>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</si>
  <si>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</si>
  <si>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</si>
  <si>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</si>
  <si>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</si>
  <si>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</si>
  <si>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</si>
  <si>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</si>
  <si>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</si>
  <si>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</si>
  <si>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</si>
  <si>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</si>
  <si>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</si>
  <si>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</si>
  <si>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</si>
  <si>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</si>
  <si>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</si>
  <si>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</si>
  <si>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</si>
  <si>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</si>
  <si>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</si>
  <si>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</si>
  <si>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</si>
  <si>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</si>
  <si>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</si>
  <si>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</si>
  <si>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</si>
  <si>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</si>
  <si>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</si>
  <si>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</si>
  <si>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</si>
  <si>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</si>
  <si>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</si>
  <si>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</si>
  <si>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</si>
  <si>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</si>
  <si>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</si>
  <si>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</si>
  <si>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</si>
  <si>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</si>
  <si>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</si>
  <si>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</si>
  <si>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</si>
  <si>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</si>
  <si>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</si>
  <si>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</si>
  <si>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</si>
  <si>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</si>
  <si>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</si>
  <si>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</si>
  <si>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</si>
  <si>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</si>
  <si>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</si>
  <si>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</si>
  <si>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</si>
  <si>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</si>
  <si>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</si>
  <si>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</si>
  <si>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</si>
  <si>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</si>
  <si>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</si>
  <si>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</si>
  <si>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</si>
  <si>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</si>
  <si>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</si>
  <si>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</si>
  <si>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</si>
  <si>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</si>
  <si>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</si>
  <si>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</si>
  <si>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</si>
  <si>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</si>
  <si>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</si>
  <si>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</si>
  <si>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</si>
  <si>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</si>
  <si>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</si>
  <si>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</si>
  <si>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</si>
  <si>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</si>
  <si>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</si>
  <si>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</si>
  <si>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</si>
  <si>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</si>
  <si>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</si>
  <si>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</si>
  <si>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</si>
  <si>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</si>
  <si>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</si>
  <si>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</si>
  <si>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</si>
  <si>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</si>
  <si>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</si>
  <si>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</si>
  <si>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</si>
  <si>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</si>
  <si>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</si>
  <si>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</si>
  <si>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</si>
  <si>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</si>
  <si>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</si>
  <si>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</si>
  <si>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</si>
  <si>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</si>
  <si>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</si>
  <si>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</si>
  <si>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</si>
  <si>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</si>
  <si>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</si>
  <si>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</si>
  <si>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</si>
  <si>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</si>
  <si>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</si>
  <si>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</si>
  <si>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</si>
  <si>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</si>
  <si>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</si>
  <si>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</si>
  <si>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</si>
  <si>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</si>
  <si>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</si>
  <si>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</si>
  <si>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</si>
  <si>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</si>
  <si>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</si>
  <si>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</si>
  <si>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</si>
  <si>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</si>
  <si>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</si>
  <si>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</si>
  <si>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</si>
  <si>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</si>
  <si>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</si>
  <si>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</si>
  <si>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</si>
  <si>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</si>
  <si>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</si>
  <si>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</si>
  <si>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</si>
  <si>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</si>
  <si>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</si>
  <si>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</si>
  <si>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</si>
  <si>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</si>
  <si>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</si>
  <si>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</si>
  <si>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</si>
  <si>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</si>
  <si>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</si>
  <si>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</si>
  <si>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</si>
  <si>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</si>
  <si>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</si>
  <si>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</si>
  <si>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</si>
  <si>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</si>
  <si>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</si>
  <si>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</si>
  <si>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</si>
  <si>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</si>
  <si>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</si>
  <si>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</si>
  <si>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</si>
  <si>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</si>
  <si>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</si>
  <si>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</si>
  <si>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</si>
  <si>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</si>
  <si>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</si>
  <si>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</si>
  <si>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</si>
  <si>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</si>
  <si>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</si>
  <si>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</si>
  <si>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</si>
  <si>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</si>
  <si>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</si>
  <si>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</si>
  <si>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</si>
  <si>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</si>
  <si>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</si>
  <si>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</si>
  <si>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</si>
  <si>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</si>
  <si>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</si>
  <si>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</si>
  <si>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</si>
  <si>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</si>
  <si>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</si>
  <si>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</si>
  <si>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</si>
  <si>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</si>
  <si>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</si>
  <si>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</si>
  <si>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</si>
  <si>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</si>
  <si>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</si>
  <si>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</si>
  <si>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</si>
  <si>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</si>
  <si>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</si>
  <si>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</si>
  <si>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</si>
  <si>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</si>
  <si>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</si>
  <si>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</si>
  <si>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</si>
  <si>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</si>
  <si>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</si>
  <si>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</si>
  <si>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</si>
  <si>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</si>
  <si>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</si>
  <si>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</si>
  <si>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</si>
  <si>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</si>
  <si>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</si>
  <si>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</si>
  <si>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</si>
  <si>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</si>
  <si>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</si>
  <si>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</si>
  <si>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</si>
  <si>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</si>
  <si>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</si>
  <si>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</si>
  <si>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</si>
  <si>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</si>
  <si>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</si>
  <si>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</si>
  <si>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</si>
  <si>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</si>
  <si>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</si>
  <si>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</si>
  <si>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</si>
  <si>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</si>
  <si>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</si>
  <si>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</si>
  <si>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</si>
  <si>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</si>
  <si>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</si>
  <si>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</si>
  <si>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</si>
  <si>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</si>
  <si>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</si>
  <si>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</si>
  <si>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</si>
  <si>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</si>
  <si>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</si>
  <si>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</si>
  <si>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</si>
  <si>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</si>
  <si>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</si>
  <si>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</si>
  <si>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</si>
  <si>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</si>
  <si>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</si>
  <si>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</si>
  <si>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</si>
  <si>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</si>
  <si>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</si>
  <si>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</si>
  <si>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</si>
  <si>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</si>
  <si>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</si>
  <si>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</si>
  <si>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</si>
  <si>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</si>
  <si>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</si>
  <si>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</si>
  <si>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</si>
  <si>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</si>
  <si>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</si>
  <si>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</si>
  <si>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</si>
  <si>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</si>
  <si>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</si>
  <si>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</si>
  <si>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</si>
  <si>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</si>
  <si>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</si>
  <si>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</si>
  <si>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</si>
  <si>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</si>
  <si>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</si>
  <si>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</si>
  <si>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</si>
  <si>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</si>
  <si>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</si>
  <si>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</si>
  <si>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</si>
  <si>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</si>
  <si>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</si>
  <si>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</si>
  <si>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</si>
  <si>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</si>
  <si>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</si>
  <si>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</si>
  <si>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</si>
  <si>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</si>
  <si>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</si>
  <si>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</si>
  <si>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</si>
  <si>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</si>
  <si>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</si>
  <si>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</si>
  <si>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</si>
  <si>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</si>
  <si>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</si>
  <si>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</si>
  <si>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</si>
  <si>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</si>
  <si>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</si>
  <si>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</si>
  <si>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</si>
  <si>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</si>
  <si>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</si>
  <si>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</si>
  <si>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</si>
  <si>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</si>
  <si>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</si>
  <si>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</si>
  <si>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</si>
  <si>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</si>
  <si>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</si>
  <si>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</si>
  <si>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</si>
  <si>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</si>
  <si>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</si>
  <si>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</si>
  <si>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</si>
  <si>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</si>
  <si>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</si>
  <si>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</si>
  <si>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</si>
  <si>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</si>
  <si>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</si>
  <si>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</si>
  <si>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</si>
  <si>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</si>
  <si>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</si>
  <si>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</si>
  <si>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</si>
  <si>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</si>
  <si>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</si>
  <si>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</si>
  <si>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</si>
  <si>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</si>
  <si>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</si>
  <si>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</si>
  <si>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</si>
  <si>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</si>
  <si>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</si>
  <si>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</si>
  <si>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</si>
  <si>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</si>
  <si>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</si>
  <si>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</si>
  <si>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</si>
  <si>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</si>
  <si>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</si>
  <si>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</si>
  <si>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</si>
  <si>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</si>
  <si>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</si>
  <si>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</si>
  <si>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</si>
  <si>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</si>
  <si>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</si>
  <si>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</si>
  <si>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</si>
  <si>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</si>
  <si>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</si>
  <si>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</si>
  <si>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</si>
  <si>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</si>
  <si>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</si>
  <si>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</si>
  <si>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</si>
  <si>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</si>
  <si>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</si>
  <si>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</si>
  <si>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</si>
  <si>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</si>
  <si>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</si>
  <si>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</si>
  <si>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</si>
  <si>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</si>
  <si>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</si>
  <si>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</si>
  <si>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</si>
  <si>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</si>
  <si>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</si>
  <si>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</si>
  <si>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</si>
  <si>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</si>
  <si>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</si>
  <si>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</si>
  <si>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</si>
  <si>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</si>
  <si>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</si>
  <si>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</si>
  <si>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</si>
  <si>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</si>
  <si>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</si>
  <si>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</si>
  <si>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</si>
  <si>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</si>
  <si>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</si>
  <si>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</si>
  <si>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</si>
  <si>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</si>
  <si>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</si>
  <si>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</si>
  <si>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</si>
  <si>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</si>
  <si>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</si>
  <si>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</si>
  <si>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</si>
  <si>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</si>
  <si>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</si>
  <si>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</si>
  <si>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</si>
  <si>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</si>
  <si>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</si>
  <si>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</si>
  <si>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</si>
  <si>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</si>
  <si>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</si>
  <si>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</si>
  <si>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</si>
  <si>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</si>
  <si>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</si>
  <si>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</si>
  <si>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</si>
  <si>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</si>
  <si>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</si>
  <si>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</si>
  <si>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</si>
  <si>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</si>
  <si>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</si>
  <si>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</si>
  <si>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</si>
  <si>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</si>
  <si>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</si>
  <si>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</si>
  <si>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</si>
  <si>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</si>
  <si>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</si>
  <si>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</si>
  <si>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</si>
  <si>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</si>
  <si>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</si>
  <si>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</si>
  <si>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</si>
  <si>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</si>
  <si>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</si>
  <si>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</si>
  <si>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</si>
  <si>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</si>
  <si>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</si>
  <si>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</si>
  <si>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</si>
  <si>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</si>
  <si>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</si>
  <si>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</si>
  <si>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</si>
  <si>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</si>
  <si>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</si>
  <si>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</si>
  <si>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</si>
  <si>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</si>
  <si>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</si>
  <si>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</si>
  <si>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</si>
  <si>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</si>
  <si>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</si>
  <si>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</si>
  <si>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</si>
  <si>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</si>
  <si>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</si>
  <si>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</si>
  <si>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</si>
  <si>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</si>
  <si>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</si>
  <si>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</si>
  <si>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</si>
  <si>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</si>
  <si>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</si>
  <si>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</si>
  <si>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</si>
  <si>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</si>
  <si>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</si>
  <si>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</si>
  <si>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</si>
  <si>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</si>
  <si>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</si>
  <si>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</si>
  <si>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</si>
  <si>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</si>
  <si>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</si>
  <si>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</si>
  <si>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</si>
  <si>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</si>
  <si>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</si>
  <si>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</si>
  <si>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</si>
  <si>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</si>
  <si>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</si>
  <si>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</si>
  <si>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</si>
  <si>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</si>
  <si>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</si>
  <si>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</si>
  <si>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</si>
  <si>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</si>
  <si>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</si>
  <si>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</si>
  <si>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</si>
  <si>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</si>
  <si>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</si>
  <si>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</si>
  <si>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</si>
  <si>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</si>
  <si>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</si>
  <si>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</si>
  <si>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</si>
  <si>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</si>
  <si>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</si>
  <si>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</si>
  <si>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</si>
  <si>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</si>
  <si>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</si>
  <si>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</si>
  <si>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</si>
  <si>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</si>
  <si>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</si>
  <si>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</si>
  <si>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</si>
  <si>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</si>
  <si>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</si>
  <si>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</si>
  <si>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</si>
  <si>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</si>
  <si>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</si>
  <si>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</si>
  <si>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</si>
  <si>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</si>
  <si>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</si>
  <si>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</si>
  <si>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</si>
  <si>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</si>
  <si>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</si>
  <si>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</si>
  <si>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</si>
  <si>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</si>
  <si>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</si>
  <si>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</si>
  <si>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</si>
  <si>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</si>
  <si>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</si>
  <si>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</si>
  <si>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</si>
  <si>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</si>
  <si>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</si>
  <si>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</si>
  <si>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</si>
  <si>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</si>
  <si>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</si>
  <si>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</si>
  <si>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</si>
  <si>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</si>
  <si>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</si>
  <si>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</si>
  <si>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</si>
  <si>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</si>
  <si>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</si>
  <si>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</si>
  <si>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</si>
  <si>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</si>
  <si>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</si>
  <si>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</si>
  <si>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</si>
  <si>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</si>
  <si>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</si>
  <si>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</si>
  <si>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</si>
  <si>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</si>
  <si>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</si>
  <si>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</si>
  <si>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</si>
  <si>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</si>
  <si>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</si>
  <si>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</si>
  <si>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</si>
  <si>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</si>
  <si>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</si>
  <si>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</si>
  <si>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</si>
  <si>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</si>
  <si>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</si>
  <si>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</si>
  <si>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</si>
  <si>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</si>
  <si>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</si>
  <si>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</si>
  <si>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</si>
  <si>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</si>
  <si>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</si>
  <si>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</si>
  <si>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</si>
  <si>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</si>
  <si>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</si>
  <si>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</si>
  <si>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</si>
  <si>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</si>
  <si>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</si>
  <si>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</si>
  <si>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</si>
  <si>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</si>
  <si>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</si>
  <si>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</si>
  <si>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</si>
  <si>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</si>
  <si>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</si>
  <si>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</si>
  <si>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</si>
  <si>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</si>
  <si>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</si>
  <si>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</si>
  <si>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</si>
  <si>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</si>
  <si>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</si>
  <si>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</si>
  <si>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</si>
  <si>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</si>
  <si>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</si>
  <si>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</si>
  <si>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</si>
  <si>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</si>
  <si>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</si>
  <si>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</si>
  <si>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</si>
  <si>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</si>
  <si>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</si>
  <si>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</si>
  <si>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</si>
  <si>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</si>
  <si>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</si>
  <si>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</si>
  <si>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</si>
  <si>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</si>
  <si>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</si>
  <si>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</si>
  <si>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</si>
  <si>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</si>
  <si>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</si>
  <si>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</si>
  <si>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</si>
  <si>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</si>
  <si>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</si>
  <si>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</si>
  <si>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</si>
  <si>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</si>
  <si>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</si>
  <si>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</si>
  <si>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</si>
  <si>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</si>
  <si>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</si>
  <si>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</si>
  <si>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</si>
  <si>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</si>
  <si>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</si>
  <si>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</si>
  <si>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</si>
  <si>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</si>
  <si>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</si>
  <si>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</si>
  <si>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</si>
  <si>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</si>
  <si>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</si>
  <si>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</si>
  <si>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</si>
  <si>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</si>
  <si>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</si>
  <si>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</si>
  <si>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</si>
  <si>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</si>
  <si>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</si>
  <si>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</si>
  <si>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</si>
  <si>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</si>
  <si>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</si>
  <si>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</si>
  <si>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</si>
  <si>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</si>
  <si>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</si>
  <si>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</si>
  <si>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</si>
  <si>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</si>
  <si>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</si>
  <si>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</si>
  <si>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</si>
  <si>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</si>
  <si>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</si>
  <si>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</si>
  <si>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</si>
  <si>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</si>
  <si>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</si>
  <si>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</si>
  <si>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</si>
  <si>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</si>
  <si>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</si>
  <si>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</si>
  <si>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</si>
  <si>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</si>
  <si>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</si>
  <si>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</si>
  <si>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</si>
  <si>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</si>
  <si>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</si>
  <si>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</si>
  <si>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</si>
  <si>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</si>
  <si>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</si>
  <si>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</si>
  <si>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</si>
  <si>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</si>
  <si>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</si>
  <si>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</si>
  <si>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</si>
  <si>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</si>
  <si>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</si>
  <si>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</si>
  <si>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</si>
  <si>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</si>
  <si>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</si>
  <si>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</si>
  <si>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</si>
  <si>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</si>
  <si>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</si>
  <si>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</si>
  <si>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</si>
  <si>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</si>
  <si>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</si>
  <si>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</si>
  <si>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</si>
  <si>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</si>
  <si>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</si>
  <si>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</si>
  <si>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</si>
  <si>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</si>
  <si>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</si>
  <si>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</si>
  <si>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</si>
  <si>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</si>
  <si>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</si>
  <si>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</si>
  <si>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</si>
  <si>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</si>
  <si>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</si>
  <si>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</si>
  <si>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</si>
  <si>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</si>
  <si>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</si>
  <si>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</si>
  <si>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</si>
  <si>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</si>
  <si>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</si>
  <si>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</si>
  <si>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</si>
  <si>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</si>
  <si>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</si>
  <si>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</si>
  <si>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</si>
  <si>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</si>
  <si>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</si>
  <si>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</si>
  <si>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</si>
  <si>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</si>
  <si>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</si>
  <si>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</si>
  <si>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</si>
  <si>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</si>
  <si>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</si>
  <si>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</si>
  <si>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</si>
  <si>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</si>
  <si>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</si>
  <si>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</si>
  <si>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</si>
  <si>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</si>
  <si>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</si>
  <si>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</si>
  <si>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</si>
  <si>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</si>
  <si>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</si>
  <si>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</si>
  <si>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</si>
  <si>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</si>
  <si>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</si>
  <si>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</si>
  <si>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</si>
  <si>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</si>
  <si>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</si>
  <si>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</si>
  <si>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</si>
  <si>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</si>
  <si>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</si>
  <si>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</si>
  <si>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</si>
  <si>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</si>
  <si>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</si>
  <si>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</si>
  <si>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</si>
  <si>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</si>
  <si>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</si>
  <si>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</si>
  <si>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</si>
  <si>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</si>
  <si>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</si>
  <si>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</si>
  <si>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</si>
  <si>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</si>
  <si>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</si>
  <si>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</si>
  <si>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</si>
  <si>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</si>
  <si>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</si>
  <si>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</si>
  <si>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</si>
  <si>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</si>
  <si>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</si>
  <si>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</si>
  <si>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</si>
  <si>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</si>
  <si>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</si>
  <si>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</si>
  <si>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</si>
  <si>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</si>
  <si>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</si>
  <si>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</si>
  <si>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</si>
  <si>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</si>
  <si>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</si>
  <si>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</si>
  <si>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</si>
  <si>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</si>
  <si>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</si>
  <si>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</si>
  <si>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</si>
  <si>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</si>
  <si>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</si>
  <si>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</si>
  <si>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</si>
  <si>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</si>
  <si>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</si>
  <si>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</si>
  <si>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</si>
  <si>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</si>
  <si>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</si>
  <si>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</si>
  <si>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</si>
  <si>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</si>
  <si>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</si>
  <si>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</si>
  <si>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</si>
  <si>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</si>
  <si>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</si>
  <si>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</si>
  <si>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</si>
  <si>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</si>
  <si>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</si>
  <si>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</si>
  <si>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</si>
  <si>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</si>
  <si>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</si>
  <si>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</si>
  <si>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</si>
  <si>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</si>
  <si>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</si>
  <si>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</si>
  <si>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</si>
  <si>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</si>
  <si>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</si>
  <si>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</si>
  <si>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</si>
  <si>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</si>
  <si>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</si>
  <si>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</si>
  <si>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</si>
  <si>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</si>
  <si>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</si>
  <si>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</si>
  <si>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</si>
  <si>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</si>
  <si>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</si>
  <si>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</si>
  <si>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</si>
  <si>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</si>
  <si>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</si>
  <si>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</si>
  <si>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</si>
  <si>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</si>
  <si>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</si>
  <si>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</si>
  <si>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</si>
  <si>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</si>
  <si>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</si>
  <si>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</si>
  <si>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</si>
  <si>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</si>
  <si>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</si>
  <si>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</si>
  <si>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</si>
  <si>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</si>
  <si>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</si>
  <si>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</si>
  <si>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</si>
  <si>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</si>
  <si>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</si>
  <si>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</si>
  <si>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</si>
  <si>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</si>
  <si>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</si>
  <si>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</si>
  <si>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</si>
  <si>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</si>
  <si>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</si>
  <si>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</si>
  <si>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</si>
  <si>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</si>
  <si>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</si>
  <si>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</si>
  <si>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</si>
  <si>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</si>
  <si>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</si>
  <si>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</si>
  <si>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</si>
  <si>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</si>
  <si>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</si>
  <si>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</si>
  <si>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</si>
  <si>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</si>
  <si>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</si>
  <si>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</si>
  <si>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</si>
  <si>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</si>
  <si>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</si>
  <si>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</si>
  <si>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</si>
  <si>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</si>
  <si>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</si>
  <si>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</si>
  <si>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</si>
  <si>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</si>
  <si>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</si>
  <si>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</si>
  <si>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</si>
  <si>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</si>
  <si>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</si>
  <si>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</si>
  <si>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</si>
  <si>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</si>
  <si>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</si>
  <si>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</si>
  <si>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</si>
  <si>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</si>
  <si>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</si>
  <si>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</si>
  <si>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</si>
  <si>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</si>
  <si>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</si>
  <si>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</si>
  <si>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</si>
  <si>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</si>
  <si>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</si>
  <si>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</si>
  <si>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</si>
  <si>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</si>
  <si>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</si>
  <si>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</si>
  <si>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</si>
  <si>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</si>
  <si>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</si>
  <si>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</si>
  <si>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</si>
  <si>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</si>
  <si>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</si>
  <si>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</si>
  <si>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</si>
  <si>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</si>
  <si>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</si>
  <si>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</si>
  <si>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</si>
  <si>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</si>
  <si>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</si>
  <si>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</si>
  <si>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</si>
  <si>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</si>
  <si>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</si>
  <si>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</si>
  <si>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</si>
  <si>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</si>
  <si>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</si>
  <si>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</si>
  <si>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</si>
  <si>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</si>
  <si>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</si>
  <si>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</si>
  <si>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</si>
  <si>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</si>
  <si>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</si>
  <si>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</si>
  <si>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</si>
  <si>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</si>
  <si>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</si>
  <si>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</si>
  <si>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</si>
  <si>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</si>
  <si>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</si>
  <si>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</si>
  <si>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</si>
  <si>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</si>
  <si>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</si>
  <si>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</si>
  <si>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</si>
  <si>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</si>
  <si>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</si>
  <si>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</si>
  <si>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</si>
  <si>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</si>
  <si>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</si>
  <si>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</si>
  <si>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</si>
  <si>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</si>
  <si>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</si>
  <si>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</si>
  <si>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</si>
  <si>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</si>
  <si>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</si>
  <si>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</si>
  <si>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</si>
  <si>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</si>
  <si>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</si>
  <si>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</si>
  <si>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</si>
  <si>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</si>
  <si>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</si>
  <si>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</si>
  <si>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</si>
  <si>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</si>
  <si>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</si>
  <si>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</si>
  <si>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</si>
  <si>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</si>
  <si>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</si>
  <si>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</si>
  <si>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</si>
  <si>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</si>
  <si>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</si>
  <si>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</si>
  <si>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</si>
  <si>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</si>
  <si>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</si>
  <si>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</si>
  <si>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</si>
  <si>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</si>
  <si>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</si>
  <si>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</si>
  <si>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</si>
  <si>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</si>
  <si>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</si>
  <si>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</si>
  <si>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</si>
  <si>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</si>
  <si>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</si>
  <si>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</si>
  <si>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</si>
  <si>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</si>
  <si>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</si>
  <si>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</si>
  <si>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</si>
  <si>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</si>
  <si>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</si>
  <si>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</si>
  <si>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</si>
  <si>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</si>
  <si>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</si>
  <si>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</si>
  <si>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</si>
  <si>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</si>
  <si>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</si>
  <si>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</si>
  <si>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</si>
  <si>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</si>
  <si>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</si>
  <si>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</si>
  <si>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</si>
  <si>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</si>
  <si>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</si>
  <si>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</si>
  <si>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</si>
  <si>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</si>
  <si>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</si>
  <si>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</si>
  <si>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</si>
  <si>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</si>
  <si>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</si>
  <si>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</si>
  <si>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</si>
  <si>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</si>
  <si>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</si>
  <si>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</si>
  <si>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</si>
  <si>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</si>
  <si>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</si>
  <si>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</si>
  <si>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</si>
  <si>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</si>
  <si>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</si>
  <si>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</si>
  <si>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</si>
  <si>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</si>
  <si>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</si>
  <si>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</si>
  <si>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</si>
  <si>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</si>
  <si>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</si>
  <si>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</si>
  <si>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</si>
  <si>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</si>
  <si>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</si>
  <si>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</si>
  <si>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</si>
  <si>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</si>
  <si>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</si>
  <si>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</si>
  <si>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</si>
  <si>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</si>
  <si>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</si>
  <si>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</si>
  <si>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</si>
  <si>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</si>
  <si>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</si>
  <si>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</si>
  <si>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</si>
  <si>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</si>
  <si>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</si>
  <si>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</si>
  <si>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</si>
  <si>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</si>
  <si>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</si>
  <si>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</si>
  <si>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</si>
  <si>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</si>
  <si>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</si>
  <si>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</si>
  <si>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</si>
  <si>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</si>
  <si>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</si>
  <si>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</si>
  <si>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</si>
  <si>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</si>
  <si>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</si>
  <si>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</si>
  <si>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</si>
  <si>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</si>
  <si>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</si>
  <si>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</si>
  <si>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</si>
  <si>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</si>
  <si>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</si>
  <si>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</si>
  <si>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</si>
  <si>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</si>
  <si>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</si>
  <si>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</si>
  <si>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</si>
  <si>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</si>
  <si>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</si>
  <si>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</si>
  <si>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</si>
  <si>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</si>
  <si>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</si>
  <si>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</si>
  <si>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</si>
  <si>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</si>
  <si>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</si>
  <si>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</si>
  <si>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</si>
  <si>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</si>
  <si>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</si>
  <si>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</si>
  <si>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</si>
  <si>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</si>
  <si>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</si>
  <si>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</si>
  <si>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</si>
  <si>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</si>
  <si>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</si>
  <si>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</si>
  <si>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</si>
  <si>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</si>
  <si>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</si>
  <si>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</si>
  <si>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</si>
  <si>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</si>
  <si>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</si>
  <si>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</si>
  <si>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</si>
  <si>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</si>
  <si>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</si>
  <si>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</si>
  <si>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</si>
  <si>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</si>
  <si>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</si>
  <si>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</si>
  <si>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</si>
  <si>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</si>
  <si>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</si>
  <si>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</si>
  <si>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</si>
  <si>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</si>
  <si>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</si>
  <si>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</si>
  <si>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</si>
  <si>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</si>
  <si>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</si>
  <si>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</si>
  <si>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</si>
  <si>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</si>
  <si>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</si>
  <si>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</si>
  <si>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</si>
  <si>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</si>
  <si>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</si>
  <si>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</si>
  <si>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</si>
  <si>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</si>
  <si>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</si>
  <si>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</si>
  <si>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</si>
  <si>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</si>
  <si>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</si>
  <si>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</si>
  <si>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</si>
  <si>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</si>
  <si>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</si>
  <si>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</si>
  <si>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</si>
  <si>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</si>
  <si>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</si>
  <si>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</si>
  <si>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</si>
  <si>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</si>
  <si>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</si>
  <si>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</si>
  <si>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</si>
  <si>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</si>
  <si>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</si>
  <si>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</si>
  <si>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</si>
  <si>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</si>
  <si>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</si>
  <si>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</si>
  <si>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</si>
  <si>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</si>
  <si>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</si>
  <si>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</si>
  <si>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</si>
  <si>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</si>
  <si>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</si>
  <si>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</si>
  <si>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</si>
  <si>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</si>
  <si>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</si>
  <si>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</si>
  <si>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</si>
  <si>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</si>
  <si>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</si>
  <si>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</si>
  <si>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</si>
  <si>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</si>
  <si>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</si>
  <si>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</si>
  <si>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</si>
  <si>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</si>
  <si>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</si>
  <si>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</si>
  <si>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</si>
  <si>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</si>
  <si>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</si>
  <si>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</si>
  <si>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</si>
  <si>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</si>
  <si>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</si>
  <si>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</si>
  <si>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</si>
  <si>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</si>
  <si>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</si>
  <si>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</si>
  <si>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</si>
  <si>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</si>
  <si>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</si>
  <si>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</si>
  <si>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</si>
  <si>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</si>
  <si>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</si>
  <si>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</si>
  <si>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</si>
  <si>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</si>
  <si>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</si>
  <si>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</si>
  <si>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</si>
  <si>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</si>
  <si>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</si>
  <si>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</si>
  <si>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</si>
  <si>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</si>
  <si>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</si>
  <si>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</si>
  <si>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</si>
  <si>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</si>
  <si>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</si>
  <si>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</si>
  <si>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</si>
  <si>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</si>
  <si>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</si>
  <si>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</si>
  <si>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</si>
  <si>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</si>
  <si>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</si>
  <si>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</si>
  <si>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</si>
  <si>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</si>
  <si>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</si>
  <si>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</si>
  <si>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</si>
  <si>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</si>
  <si>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</si>
  <si>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</si>
  <si>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</si>
  <si>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</si>
  <si>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</si>
  <si>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</si>
  <si>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</si>
  <si>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</si>
  <si>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</si>
  <si>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</si>
  <si>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</si>
  <si>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</si>
  <si>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</si>
  <si>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</si>
  <si>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</si>
  <si>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</si>
  <si>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</si>
  <si>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</si>
  <si>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</si>
  <si>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</si>
  <si>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</si>
  <si>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</si>
  <si>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</si>
  <si>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</si>
  <si>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</si>
  <si>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</si>
  <si>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</si>
  <si>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</si>
  <si>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</si>
  <si>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</si>
  <si>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</si>
  <si>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</si>
  <si>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</si>
  <si>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</si>
  <si>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</si>
  <si>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</si>
  <si>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</si>
  <si>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</si>
  <si>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</si>
  <si>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</si>
  <si>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</si>
  <si>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</si>
  <si>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</si>
  <si>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</si>
  <si>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</si>
  <si>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</si>
  <si>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</si>
  <si>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</si>
  <si>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</si>
  <si>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</si>
  <si>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</si>
  <si>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</si>
  <si>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</si>
  <si>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</si>
  <si>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</si>
  <si>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</si>
  <si>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</si>
  <si>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</si>
  <si>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</si>
  <si>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</si>
  <si>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</si>
  <si>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</si>
  <si>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</si>
  <si>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</si>
  <si>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</si>
  <si>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</si>
  <si>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</si>
  <si>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</si>
  <si>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</si>
  <si>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</si>
  <si>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</si>
  <si>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</si>
  <si>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</si>
  <si>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</si>
  <si>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</si>
  <si>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</si>
  <si>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</si>
  <si>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</si>
  <si>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</si>
  <si>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</si>
  <si>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</si>
  <si>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</si>
  <si>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</si>
  <si>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</si>
  <si>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</si>
  <si>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</si>
  <si>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</si>
  <si>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</si>
  <si>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</si>
  <si>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</si>
  <si>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</si>
  <si>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</si>
  <si>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</si>
  <si>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</si>
  <si>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</si>
  <si>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</si>
  <si>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</si>
  <si>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</si>
  <si>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</si>
  <si>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</si>
  <si>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</si>
  <si>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</si>
  <si>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</si>
  <si>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</si>
  <si>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</si>
  <si>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</si>
  <si>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</si>
  <si>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</si>
  <si>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</si>
  <si>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</si>
  <si>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</si>
  <si>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</si>
  <si>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</si>
  <si>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</si>
  <si>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</si>
  <si>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</si>
  <si>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</si>
  <si>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</si>
  <si>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</si>
  <si>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</si>
  <si>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</si>
  <si>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</si>
  <si>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</si>
  <si>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</si>
  <si>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</si>
  <si>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</si>
  <si>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</si>
  <si>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</si>
  <si>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</si>
  <si>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</si>
  <si>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</si>
  <si>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</si>
  <si>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</si>
  <si>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</si>
  <si>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</si>
  <si>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</si>
  <si>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</si>
  <si>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</si>
  <si>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</si>
  <si>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</si>
  <si>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</si>
  <si>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</si>
  <si>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</si>
  <si>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</si>
  <si>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</si>
  <si>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</si>
  <si>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</si>
  <si>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</si>
  <si>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</si>
  <si>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</si>
  <si>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</si>
  <si>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</si>
  <si>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</si>
  <si>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</si>
  <si>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</si>
  <si>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</si>
  <si>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</si>
  <si>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</si>
  <si>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</si>
  <si>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</si>
  <si>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</si>
  <si>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</si>
  <si>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</si>
  <si>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</si>
  <si>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</si>
  <si>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</si>
  <si>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</si>
  <si>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</si>
  <si>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</si>
  <si>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</si>
  <si>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</si>
  <si>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</si>
  <si>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</si>
  <si>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</si>
  <si>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</si>
  <si>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</si>
  <si>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</si>
  <si>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</si>
  <si>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</si>
  <si>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</si>
  <si>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</si>
  <si>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</si>
  <si>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</si>
  <si>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</si>
  <si>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</si>
  <si>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</si>
  <si>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</si>
  <si>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</si>
  <si>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</si>
  <si>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</si>
  <si>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</si>
  <si>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</si>
  <si>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</si>
  <si>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</si>
  <si>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</si>
  <si>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</si>
  <si>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</si>
  <si>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</si>
  <si>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</si>
  <si>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</si>
  <si>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</si>
  <si>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</si>
  <si>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</si>
  <si>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</si>
  <si>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</si>
  <si>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</si>
  <si>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</si>
  <si>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</si>
  <si>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</si>
  <si>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</si>
  <si>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</si>
  <si>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</si>
  <si>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</si>
  <si>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</si>
  <si>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</si>
  <si>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</si>
  <si>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</si>
  <si>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</si>
  <si>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</si>
  <si>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</si>
  <si>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</si>
  <si>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</si>
  <si>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</si>
  <si>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</si>
  <si>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</si>
  <si>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</si>
  <si>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</si>
  <si>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</si>
  <si>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</si>
  <si>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</si>
  <si>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</si>
  <si>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</si>
  <si>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</si>
  <si>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</si>
  <si>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</si>
  <si>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</si>
  <si>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</si>
  <si>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</si>
  <si>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</si>
  <si>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</si>
  <si>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</si>
  <si>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</si>
  <si>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</si>
  <si>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</si>
  <si>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</si>
  <si>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</si>
  <si>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</si>
  <si>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</si>
  <si>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</si>
  <si>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</si>
  <si>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</si>
  <si>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</si>
  <si>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</si>
  <si>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</si>
  <si>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</si>
  <si>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</si>
  <si>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</si>
  <si>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</si>
  <si>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</si>
  <si>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</si>
  <si>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</si>
  <si>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</si>
  <si>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</si>
  <si>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</si>
  <si>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</si>
  <si>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</si>
  <si>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</si>
  <si>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</si>
  <si>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</si>
  <si>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</si>
  <si>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</si>
  <si>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</si>
  <si>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</si>
  <si>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</si>
  <si>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</si>
  <si>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</si>
  <si>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</si>
  <si>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</si>
  <si>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</si>
  <si>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</si>
  <si>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</si>
  <si>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</si>
  <si>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</si>
  <si>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</si>
  <si>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</si>
  <si>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</si>
  <si>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</si>
  <si>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</si>
  <si>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</si>
  <si>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</si>
  <si>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</si>
  <si>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</si>
  <si>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</si>
  <si>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</si>
  <si>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</si>
  <si>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</si>
  <si>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</si>
  <si>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</si>
  <si>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</si>
  <si>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</si>
  <si>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</si>
  <si>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</si>
  <si>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</si>
  <si>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</si>
  <si>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</si>
  <si>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</si>
  <si>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</si>
  <si>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</si>
  <si>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</si>
  <si>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</si>
  <si>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</si>
  <si>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</si>
  <si>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</si>
  <si>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</si>
  <si>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</si>
  <si>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</si>
  <si>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</si>
  <si>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</si>
  <si>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</si>
  <si>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</si>
  <si>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</si>
  <si>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</si>
  <si>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</si>
  <si>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</si>
  <si>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</si>
  <si>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</si>
  <si>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</si>
  <si>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</si>
  <si>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</si>
  <si>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</si>
  <si>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</si>
  <si>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</si>
  <si>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</si>
  <si>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</si>
  <si>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</si>
  <si>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</si>
  <si>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</si>
  <si>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</si>
  <si>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</si>
  <si>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</si>
  <si>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</si>
  <si>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</si>
  <si>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</si>
  <si>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</si>
  <si>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</si>
  <si>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</si>
  <si>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</si>
  <si>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</si>
  <si>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</si>
  <si>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</si>
  <si>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</si>
  <si>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</si>
  <si>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</si>
  <si>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</si>
  <si>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</si>
  <si>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</si>
  <si>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</si>
  <si>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</si>
  <si>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</si>
  <si>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</si>
  <si>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</si>
  <si>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</si>
  <si>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</si>
  <si>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</si>
  <si>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</si>
  <si>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</si>
  <si>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</si>
  <si>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</si>
  <si>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</si>
  <si>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</si>
  <si>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</si>
  <si>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</si>
  <si>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</si>
  <si>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</si>
  <si>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</si>
  <si>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</si>
  <si>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</si>
  <si>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</si>
  <si>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</si>
  <si>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</si>
  <si>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</si>
  <si>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</si>
  <si>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</si>
  <si>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</si>
  <si>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</si>
  <si>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</si>
  <si>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</si>
  <si>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</si>
  <si>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</si>
  <si>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</si>
  <si>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</si>
  <si>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</si>
  <si>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</si>
  <si>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</si>
  <si>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</si>
  <si>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</si>
  <si>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</si>
  <si>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</si>
  <si>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</si>
  <si>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</si>
  <si>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</si>
  <si>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</si>
  <si>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</si>
  <si>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</si>
  <si>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</si>
  <si>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</si>
  <si>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</si>
  <si>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</si>
  <si>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</si>
  <si>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</si>
  <si>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</si>
  <si>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</si>
  <si>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</si>
  <si>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</si>
  <si>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</si>
  <si>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</si>
  <si>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</si>
  <si>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</si>
  <si>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</si>
  <si>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</si>
  <si>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</si>
  <si>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</si>
  <si>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</si>
  <si>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</si>
  <si>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</si>
  <si>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</si>
  <si>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</si>
  <si>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</si>
  <si>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</si>
  <si>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</si>
  <si>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</si>
  <si>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</si>
  <si>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</si>
  <si>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</si>
  <si>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</si>
  <si>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</si>
  <si>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</si>
  <si>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</si>
  <si>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</si>
  <si>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</si>
  <si>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</si>
  <si>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</si>
  <si>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</si>
  <si>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</si>
  <si>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</si>
  <si>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</si>
  <si>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</si>
  <si>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</si>
  <si>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</si>
  <si>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</si>
  <si>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</si>
  <si>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</si>
  <si>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</si>
  <si>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</si>
  <si>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</si>
  <si>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</si>
  <si>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</si>
  <si>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</si>
  <si>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</si>
  <si>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</si>
  <si>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</si>
  <si>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</si>
  <si>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</si>
  <si>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</si>
  <si>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</si>
  <si>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</si>
  <si>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</si>
  <si>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</si>
  <si>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</si>
  <si>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</si>
  <si>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</si>
  <si>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</si>
  <si>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</si>
  <si>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</si>
  <si>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</si>
  <si>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</si>
  <si>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</si>
  <si>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</si>
  <si>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</si>
  <si>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</si>
  <si>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</si>
  <si>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</si>
  <si>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</si>
  <si>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</si>
  <si>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</si>
  <si>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</si>
  <si>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</si>
  <si>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</si>
  <si>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</si>
  <si>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</si>
  <si>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</si>
  <si>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</si>
  <si>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</si>
  <si>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</si>
  <si>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</si>
  <si>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</si>
  <si>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</si>
  <si>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</si>
  <si>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</si>
  <si>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</si>
  <si>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</si>
  <si>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</si>
  <si>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</si>
  <si>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</si>
  <si>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</si>
  <si>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</si>
  <si>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</si>
  <si>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</si>
  <si>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</si>
  <si>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</si>
  <si>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</si>
  <si>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</si>
  <si>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</si>
  <si>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</si>
  <si>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</si>
  <si>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</si>
  <si>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</si>
  <si>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</si>
  <si>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</si>
  <si>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</si>
  <si>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</si>
  <si>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</si>
  <si>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</si>
  <si>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</si>
  <si>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</si>
  <si>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</si>
  <si>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</si>
  <si>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</si>
  <si>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</si>
  <si>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</si>
  <si>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</si>
  <si>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</si>
  <si>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</si>
  <si>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</si>
  <si>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</si>
  <si>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</si>
  <si>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</si>
  <si>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</si>
  <si>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</si>
  <si>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</si>
  <si>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</si>
  <si>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</si>
  <si>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</si>
  <si>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</si>
  <si>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</si>
  <si>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</si>
  <si>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</si>
  <si>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</si>
  <si>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</si>
  <si>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</si>
  <si>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</si>
  <si>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</si>
  <si>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</si>
  <si>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</si>
  <si>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</si>
  <si>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</si>
  <si>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</si>
  <si>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</si>
  <si>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</si>
  <si>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</si>
  <si>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</si>
  <si>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</si>
  <si>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</si>
  <si>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</si>
  <si>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</si>
  <si>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</si>
  <si>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</si>
  <si>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</si>
  <si>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</si>
  <si>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</si>
  <si>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</si>
  <si>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</si>
  <si>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</si>
  <si>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</si>
  <si>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</si>
  <si>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</si>
  <si>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</si>
  <si>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</si>
  <si>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</si>
  <si>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</si>
  <si>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</si>
  <si>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</si>
  <si>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</si>
  <si>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</si>
  <si>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</si>
  <si>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</si>
  <si>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</si>
  <si>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</si>
  <si>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</si>
  <si>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</si>
  <si>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</si>
  <si>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</si>
  <si>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</si>
  <si>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</si>
  <si>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</si>
  <si>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</si>
  <si>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</si>
  <si>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</si>
  <si>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</si>
  <si>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</si>
  <si>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</si>
  <si>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</si>
  <si>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</si>
  <si>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</si>
  <si>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</si>
  <si>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</si>
  <si>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</si>
  <si>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</si>
  <si>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</si>
  <si>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</si>
  <si>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</si>
  <si>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</si>
  <si>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</si>
  <si>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</si>
  <si>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</si>
  <si>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</si>
  <si>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</si>
  <si>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</si>
  <si>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</si>
  <si>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</si>
  <si>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</si>
  <si>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</si>
  <si>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</si>
  <si>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</si>
  <si>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</si>
  <si>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</si>
  <si>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</si>
  <si>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</si>
  <si>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</si>
  <si>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</si>
  <si>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</si>
  <si>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</si>
  <si>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</si>
  <si>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</si>
  <si>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</si>
  <si>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</si>
  <si>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</si>
  <si>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</si>
  <si>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</si>
  <si>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</si>
  <si>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</si>
  <si>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</si>
  <si>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</si>
  <si>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</si>
  <si>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</si>
  <si>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</si>
  <si>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</si>
  <si>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</si>
  <si>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</si>
  <si>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</si>
  <si>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</si>
  <si>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</si>
  <si>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</si>
  <si>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</si>
  <si>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</si>
  <si>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</si>
  <si>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</si>
  <si>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</si>
  <si>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</si>
  <si>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</si>
  <si>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</si>
  <si>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</si>
  <si>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</si>
  <si>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</si>
  <si>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</si>
  <si>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</si>
  <si>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</si>
  <si>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</si>
  <si>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</si>
  <si>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</si>
  <si>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</si>
  <si>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</si>
  <si>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</si>
  <si>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</si>
  <si>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</si>
  <si>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</si>
  <si>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</si>
  <si>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</si>
  <si>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</si>
  <si>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</si>
  <si>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</si>
  <si>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</si>
  <si>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</si>
  <si>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</si>
  <si>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</si>
  <si>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</si>
  <si>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</si>
  <si>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</si>
  <si>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</si>
  <si>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</si>
  <si>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</si>
  <si>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</si>
  <si>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</si>
  <si>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</si>
  <si>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</si>
  <si>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</si>
  <si>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</si>
  <si>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</si>
  <si>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</si>
  <si>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</si>
  <si>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</si>
  <si>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</si>
  <si>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</si>
  <si>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</si>
  <si>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</si>
  <si>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</si>
  <si>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</si>
  <si>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</si>
  <si>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</si>
  <si>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</si>
  <si>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</si>
  <si>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</si>
  <si>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</si>
  <si>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</si>
  <si>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</si>
  <si>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</si>
  <si>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</si>
  <si>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</si>
  <si>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</si>
  <si>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</si>
  <si>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</si>
  <si>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</si>
  <si>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</si>
  <si>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</si>
  <si>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</si>
  <si>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</si>
  <si>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</si>
  <si>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</si>
  <si>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</si>
  <si>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</si>
  <si>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</si>
  <si>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</si>
  <si>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</si>
  <si>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</si>
  <si>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</si>
  <si>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</si>
  <si>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</si>
  <si>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</si>
  <si>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</si>
  <si>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</si>
  <si>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</si>
  <si>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</si>
  <si>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</si>
  <si>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</si>
  <si>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</si>
  <si>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</si>
  <si>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</si>
  <si>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</si>
  <si>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</si>
  <si>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</si>
  <si>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</si>
  <si>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</si>
  <si>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</si>
  <si>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</si>
  <si>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</si>
  <si>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</si>
  <si>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</si>
  <si>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</si>
  <si>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</si>
  <si>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</si>
  <si>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</si>
  <si>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</si>
  <si>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</si>
  <si>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</si>
  <si>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</si>
  <si>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</si>
  <si>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</si>
  <si>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</si>
  <si>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</si>
  <si>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</si>
  <si>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</si>
  <si>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</si>
  <si>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</si>
  <si>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</si>
  <si>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</si>
  <si>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</si>
  <si>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</si>
  <si>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</si>
  <si>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</si>
  <si>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</si>
  <si>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</si>
  <si>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</si>
  <si>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</si>
  <si>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</si>
  <si>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</si>
  <si>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</si>
  <si>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</si>
  <si>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</si>
  <si>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</si>
  <si>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</si>
  <si>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</si>
  <si>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</si>
  <si>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</si>
  <si>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</si>
  <si>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</si>
  <si>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</si>
  <si>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</si>
  <si>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</si>
  <si>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</si>
  <si>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</si>
  <si>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</si>
  <si>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</si>
  <si>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</si>
  <si>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</si>
  <si>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</si>
  <si>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</si>
  <si>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</si>
  <si>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</si>
  <si>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</si>
  <si>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</si>
  <si>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</si>
  <si>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</si>
  <si>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</si>
  <si>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</si>
  <si>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</si>
  <si>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</si>
  <si>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</si>
  <si>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</si>
  <si>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</si>
  <si>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</si>
  <si>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</si>
  <si>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</si>
  <si>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</si>
  <si>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</si>
  <si>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</si>
  <si>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</si>
  <si>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</si>
  <si>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</si>
  <si>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</si>
  <si>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</si>
  <si>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</si>
  <si>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</si>
  <si>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</si>
  <si>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</si>
  <si>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</si>
  <si>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</si>
  <si>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</si>
  <si>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</si>
  <si>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</si>
  <si>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</si>
  <si>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</si>
  <si>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</si>
  <si>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</si>
  <si>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</si>
  <si>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</si>
  <si>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</si>
  <si>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</si>
  <si>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</si>
  <si>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</si>
  <si>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</si>
  <si>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</si>
  <si>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</si>
  <si>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</si>
  <si>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</si>
  <si>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</si>
  <si>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</si>
  <si>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</si>
  <si>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</si>
  <si>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</si>
  <si>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</si>
  <si>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</si>
  <si>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</si>
  <si>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</si>
  <si>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</si>
  <si>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</si>
  <si>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</si>
  <si>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</si>
  <si>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</si>
  <si>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</si>
  <si>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</si>
  <si>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</si>
  <si>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</si>
  <si>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</si>
  <si>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</si>
  <si>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</si>
  <si>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</si>
  <si>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</si>
  <si>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</si>
  <si>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</si>
  <si>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</si>
  <si>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</si>
  <si>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</si>
  <si>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</si>
  <si>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</si>
  <si>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</si>
  <si>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</si>
  <si>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</si>
  <si>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</si>
  <si>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</si>
  <si>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</si>
  <si>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</si>
  <si>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</si>
  <si>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</si>
  <si>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</si>
  <si>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</si>
  <si>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</si>
  <si>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</si>
  <si>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</si>
  <si>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</si>
  <si>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</si>
  <si>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</si>
  <si>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</si>
  <si>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</si>
  <si>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</si>
  <si>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</si>
  <si>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</si>
  <si>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</si>
  <si>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</si>
  <si>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</si>
  <si>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</si>
  <si>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</si>
  <si>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</si>
  <si>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</si>
  <si>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</si>
  <si>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</si>
  <si>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</si>
  <si>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</si>
  <si>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</si>
  <si>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</si>
  <si>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</si>
  <si>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</si>
  <si>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</si>
  <si>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</si>
  <si>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</si>
  <si>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</si>
  <si>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</si>
  <si>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</si>
  <si>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</si>
  <si>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</si>
  <si>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</si>
  <si>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</si>
  <si>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</si>
  <si>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</si>
  <si>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</si>
  <si>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</si>
  <si>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</si>
  <si>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</si>
  <si>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</si>
  <si>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</si>
  <si>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</si>
  <si>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</si>
  <si>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</si>
  <si>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</si>
  <si>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</si>
  <si>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</si>
  <si>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</si>
  <si>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</si>
  <si>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</si>
  <si>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</si>
  <si>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</si>
  <si>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</si>
  <si>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</si>
  <si>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</si>
  <si>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</si>
  <si>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</si>
  <si>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</si>
  <si>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</si>
  <si>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</si>
  <si>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</si>
  <si>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</si>
  <si>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</si>
  <si>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</si>
  <si>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</si>
  <si>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</si>
  <si>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</si>
  <si>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</si>
  <si>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</si>
  <si>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</si>
  <si>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</si>
  <si>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</si>
  <si>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</si>
  <si>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</si>
  <si>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</si>
  <si>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</si>
  <si>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</si>
  <si>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</si>
  <si>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</si>
  <si>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</si>
  <si>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</si>
  <si>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</si>
  <si>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</si>
  <si>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</si>
  <si>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</si>
  <si>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</si>
  <si>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</si>
  <si>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</si>
  <si>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</si>
  <si>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</si>
  <si>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</si>
  <si>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</si>
  <si>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</si>
  <si>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</si>
  <si>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</si>
  <si>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</si>
  <si>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</si>
  <si>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</si>
  <si>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</si>
  <si>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</si>
  <si>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</si>
  <si>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</si>
  <si>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</si>
  <si>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</si>
  <si>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</si>
  <si>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</si>
  <si>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</si>
  <si>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</si>
  <si>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</si>
  <si>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</si>
  <si>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</si>
  <si>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</si>
  <si>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</si>
  <si>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</si>
  <si>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</si>
  <si>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</si>
  <si>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</si>
  <si>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</si>
  <si>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</si>
  <si>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</si>
  <si>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</si>
  <si>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</si>
  <si>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</si>
  <si>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</si>
  <si>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</si>
  <si>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</si>
  <si>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</si>
  <si>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</si>
  <si>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</si>
  <si>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</si>
  <si>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</si>
  <si>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</si>
  <si>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</si>
  <si>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</si>
  <si>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</si>
  <si>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</si>
  <si>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</si>
  <si>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</si>
  <si>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</si>
  <si>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</si>
  <si>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</si>
  <si>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</si>
  <si>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</si>
  <si>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</si>
  <si>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</si>
  <si>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</si>
  <si>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</si>
  <si>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</si>
  <si>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</si>
  <si>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</si>
  <si>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</si>
  <si>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</si>
  <si>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</si>
  <si>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</si>
  <si>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</si>
  <si>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</si>
  <si>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</si>
  <si>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</si>
  <si>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</si>
  <si>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</si>
  <si>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</si>
  <si>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</si>
  <si>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</si>
  <si>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</si>
  <si>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</si>
  <si>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</si>
  <si>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</si>
  <si>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</si>
  <si>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</si>
  <si>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</si>
  <si>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</si>
  <si>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</si>
  <si>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</si>
  <si>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</si>
  <si>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</si>
  <si>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</si>
  <si>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</si>
  <si>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</si>
  <si>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</si>
  <si>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</si>
  <si>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</si>
  <si>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</si>
  <si>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</si>
  <si>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</si>
  <si>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</si>
  <si>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</si>
  <si>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</si>
  <si>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</si>
  <si>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</si>
  <si>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</si>
  <si>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</si>
  <si>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</si>
  <si>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</si>
  <si>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</si>
  <si>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</si>
  <si>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</si>
  <si>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</si>
  <si>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</si>
  <si>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</si>
  <si>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</si>
  <si>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</si>
  <si>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</si>
  <si>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</si>
  <si>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</si>
  <si>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</si>
  <si>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</si>
  <si>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</si>
  <si>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</si>
  <si>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</si>
  <si>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</si>
  <si>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</si>
  <si>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</si>
  <si>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</si>
  <si>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</si>
  <si>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</si>
  <si>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</si>
  <si>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</si>
  <si>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</si>
  <si>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</si>
  <si>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</si>
  <si>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</si>
  <si>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</si>
  <si>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</si>
  <si>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</si>
  <si>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</si>
  <si>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</si>
  <si>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</si>
  <si>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</si>
  <si>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</si>
  <si>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</si>
  <si>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</si>
  <si>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</si>
  <si>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</si>
  <si>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</si>
  <si>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</si>
  <si>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</si>
  <si>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</si>
  <si>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</si>
  <si>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</si>
  <si>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</si>
  <si>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</si>
  <si>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</si>
  <si>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</si>
  <si>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</si>
  <si>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</si>
  <si>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</si>
  <si>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</si>
  <si>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</si>
  <si>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</si>
  <si>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</si>
  <si>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</si>
  <si>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</si>
  <si>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</si>
  <si>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</si>
  <si>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</si>
  <si>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</si>
  <si>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</si>
  <si>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</si>
  <si>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</si>
  <si>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</si>
  <si>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</si>
  <si>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</si>
  <si>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</si>
  <si>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</si>
  <si>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</si>
  <si>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</si>
  <si>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</si>
  <si>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</si>
  <si>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</si>
  <si>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</si>
  <si>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</si>
  <si>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</si>
  <si>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</si>
  <si>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</si>
  <si>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</si>
  <si>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</si>
  <si>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</si>
  <si>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</si>
  <si>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</si>
  <si>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</si>
  <si>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</si>
  <si>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</si>
  <si>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</si>
  <si>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</si>
  <si>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</si>
  <si>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</si>
  <si>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</si>
  <si>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</si>
  <si>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</si>
  <si>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</si>
  <si>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</si>
  <si>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</si>
  <si>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</si>
  <si>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</si>
  <si>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</si>
  <si>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</si>
  <si>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</si>
  <si>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</si>
  <si>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</si>
  <si>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</si>
  <si>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</si>
  <si>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</si>
  <si>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</si>
  <si>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</si>
  <si>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</si>
  <si>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</si>
  <si>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</si>
  <si>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</si>
  <si>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</si>
  <si>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</si>
  <si>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</si>
  <si>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</si>
  <si>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</si>
  <si>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</si>
  <si>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</si>
  <si>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</si>
  <si>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</si>
  <si>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</si>
  <si>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</si>
  <si>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</si>
  <si>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</si>
  <si>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</si>
  <si>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</si>
  <si>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</si>
  <si>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</si>
  <si>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</si>
  <si>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</si>
  <si>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</si>
  <si>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</si>
  <si>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</si>
  <si>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</si>
  <si>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</si>
  <si>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</si>
  <si>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</si>
  <si>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</si>
  <si>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</si>
  <si>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</si>
  <si>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</si>
  <si>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</si>
  <si>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</si>
  <si>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</si>
  <si>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</si>
  <si>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</si>
  <si>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</si>
  <si>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</si>
  <si>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</si>
  <si>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</si>
  <si>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</si>
  <si>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</si>
  <si>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</si>
  <si>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</si>
  <si>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</si>
  <si>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</si>
  <si>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</si>
  <si>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</si>
  <si>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</si>
  <si>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</si>
  <si>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</si>
  <si>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</si>
  <si>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</si>
  <si>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</si>
  <si>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</si>
  <si>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</si>
  <si>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</si>
  <si>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</si>
  <si>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</si>
  <si>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</si>
  <si>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</si>
  <si>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</si>
  <si>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</si>
  <si>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</si>
  <si>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</si>
  <si>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</si>
  <si>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</si>
  <si>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</si>
  <si>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</si>
  <si>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</si>
  <si>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</si>
  <si>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</si>
  <si>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</si>
  <si>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</si>
  <si>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</si>
  <si>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</si>
  <si>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</si>
  <si>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</si>
  <si>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</si>
  <si>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</si>
  <si>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</si>
  <si>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</si>
  <si>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</si>
  <si>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</si>
  <si>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</si>
  <si>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</si>
  <si>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</si>
  <si>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</si>
  <si>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</si>
  <si>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</si>
  <si>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</si>
  <si>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</si>
  <si>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</si>
  <si>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</si>
  <si>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</si>
  <si>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</si>
  <si>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</si>
  <si>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</si>
  <si>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</si>
  <si>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</si>
  <si>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</si>
  <si>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</si>
  <si>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</si>
  <si>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</si>
  <si>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</si>
  <si>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</si>
  <si>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</si>
  <si>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</si>
  <si>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</si>
  <si>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</si>
  <si>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</si>
  <si>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</si>
  <si>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</si>
  <si>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</si>
  <si>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</si>
  <si>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</si>
  <si>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</si>
  <si>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</si>
  <si>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</si>
  <si>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</si>
  <si>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</si>
  <si>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</si>
  <si>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</si>
  <si>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</si>
  <si>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</si>
  <si>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</si>
  <si>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</si>
  <si>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</si>
  <si>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</si>
  <si>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</si>
  <si>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</si>
  <si>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</si>
  <si>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</si>
  <si>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</si>
  <si>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</si>
  <si>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</si>
  <si>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</si>
  <si>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</si>
  <si>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</si>
  <si>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</si>
  <si>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</si>
  <si>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</si>
  <si>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</si>
  <si>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</si>
  <si>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</si>
  <si>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</si>
  <si>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</si>
  <si>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</si>
  <si>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</si>
  <si>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</si>
  <si>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</si>
  <si>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</si>
  <si>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</si>
  <si>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</si>
  <si>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</si>
  <si>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</si>
  <si>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</si>
  <si>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</si>
  <si>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</si>
  <si>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</si>
  <si>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</si>
  <si>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</si>
  <si>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</si>
  <si>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</si>
  <si>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</si>
  <si>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</si>
  <si>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</si>
  <si>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</si>
  <si>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</si>
  <si>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</si>
  <si>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</si>
  <si>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</si>
  <si>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</si>
  <si>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</si>
  <si>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</si>
  <si>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</si>
  <si>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</si>
  <si>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</si>
  <si>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</si>
  <si>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</si>
  <si>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</si>
  <si>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</si>
  <si>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</si>
  <si>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</si>
  <si>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</si>
  <si>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</si>
  <si>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</si>
  <si>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</si>
  <si>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</si>
  <si>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</si>
  <si>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</si>
  <si>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</si>
  <si>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</si>
  <si>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</si>
  <si>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</si>
  <si>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</si>
  <si>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</si>
  <si>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</si>
  <si>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</si>
  <si>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</si>
  <si>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</si>
  <si>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</si>
  <si>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</si>
  <si>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</si>
  <si>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</si>
  <si>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</si>
  <si>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</si>
  <si>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</si>
  <si>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</si>
  <si>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</si>
  <si>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</si>
  <si>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</si>
  <si>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</si>
  <si>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</si>
  <si>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</si>
  <si>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</si>
  <si>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</si>
  <si>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</si>
  <si>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</si>
  <si>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</si>
  <si>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</si>
  <si>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</si>
  <si>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</si>
  <si>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</si>
  <si>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</si>
  <si>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</si>
  <si>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</si>
  <si>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</si>
  <si>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</si>
  <si>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</si>
  <si>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</si>
  <si>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</si>
  <si>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</si>
  <si>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</si>
  <si>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</si>
  <si>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</si>
  <si>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</si>
  <si>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</si>
  <si>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</si>
  <si>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</si>
  <si>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</si>
  <si>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</si>
  <si>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</si>
  <si>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</si>
  <si>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</si>
  <si>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</si>
  <si>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</si>
  <si>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</si>
  <si>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</si>
  <si>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</si>
  <si>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</si>
  <si>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</si>
  <si>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</si>
  <si>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</si>
  <si>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</si>
  <si>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</si>
  <si>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</si>
  <si>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</si>
  <si>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</si>
  <si>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</si>
  <si>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</si>
  <si>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</si>
  <si>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</si>
  <si>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</si>
  <si>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</si>
  <si>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</si>
  <si>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</si>
  <si>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</si>
  <si>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</si>
  <si>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</si>
  <si>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</si>
  <si>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</si>
  <si>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</si>
  <si>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</si>
  <si>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</si>
  <si>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</si>
  <si>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</si>
  <si>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</si>
  <si>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</si>
  <si>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</si>
  <si>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</si>
  <si>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</si>
  <si>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</si>
  <si>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</si>
  <si>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</si>
  <si>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</si>
  <si>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</si>
  <si>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</si>
  <si>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</si>
  <si>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</si>
  <si>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</si>
  <si>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</si>
  <si>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</si>
  <si>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</si>
  <si>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</si>
  <si>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</si>
  <si>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</si>
  <si>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</si>
  <si>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</si>
  <si>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</si>
  <si>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</si>
  <si>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</si>
  <si>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</si>
  <si>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</si>
  <si>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</si>
  <si>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</si>
  <si>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</si>
  <si>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</si>
  <si>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</si>
  <si>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</si>
  <si>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</si>
  <si>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</si>
  <si>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</si>
  <si>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</si>
  <si>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</si>
  <si>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</si>
  <si>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</si>
  <si>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</si>
  <si>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</si>
  <si>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</si>
  <si>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</si>
  <si>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</si>
  <si>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</si>
  <si>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</si>
  <si>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</si>
  <si>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</si>
  <si>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</si>
  <si>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</si>
  <si>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</si>
  <si>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</si>
  <si>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</si>
  <si>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</si>
  <si>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</si>
  <si>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</si>
  <si>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</si>
  <si>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</si>
  <si>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</si>
  <si>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</si>
  <si>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</si>
  <si>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</si>
  <si>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</si>
  <si>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</si>
  <si>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</si>
  <si>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</si>
  <si>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</si>
  <si>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</si>
  <si>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</si>
  <si>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</si>
  <si>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</si>
  <si>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</si>
  <si>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</si>
  <si>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</si>
  <si>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</si>
  <si>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</si>
  <si>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</si>
  <si>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</si>
  <si>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</si>
  <si>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</si>
  <si>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</si>
  <si>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</si>
  <si>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</si>
  <si>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</si>
  <si>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</si>
  <si>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</si>
  <si>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</si>
  <si>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</si>
  <si>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</si>
  <si>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</si>
  <si>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</si>
  <si>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</si>
  <si>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</si>
  <si>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</si>
  <si>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</si>
  <si>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</si>
  <si>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</si>
  <si>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</si>
  <si>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</si>
  <si>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</si>
  <si>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</si>
  <si>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</si>
  <si>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</si>
  <si>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</si>
  <si>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</si>
  <si>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</si>
  <si>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</si>
  <si>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</si>
  <si>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</si>
  <si>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</si>
  <si>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</si>
  <si>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</si>
  <si>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</si>
  <si>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</si>
  <si>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</si>
  <si>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</si>
  <si>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</si>
  <si>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</si>
  <si>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</si>
  <si>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</si>
  <si>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</si>
  <si>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</si>
  <si>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</si>
  <si>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</si>
  <si>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</si>
  <si>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</si>
  <si>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</si>
  <si>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</si>
  <si>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</si>
  <si>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</si>
  <si>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</si>
  <si>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</si>
  <si>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</si>
  <si>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</si>
  <si>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</si>
  <si>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</si>
  <si>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</si>
  <si>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</si>
  <si>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</si>
  <si>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</si>
  <si>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</si>
  <si>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</si>
  <si>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</si>
  <si>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</si>
  <si>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</si>
  <si>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</si>
  <si>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</si>
  <si>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</si>
  <si>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</si>
  <si>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</si>
  <si>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</si>
  <si>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</si>
  <si>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</si>
  <si>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</si>
  <si>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</si>
  <si>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</si>
  <si>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</si>
  <si>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</si>
  <si>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</si>
  <si>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</si>
  <si>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</si>
  <si>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</si>
  <si>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</si>
  <si>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</si>
  <si>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</si>
  <si>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</si>
  <si>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</si>
  <si>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</si>
  <si>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</si>
  <si>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</si>
  <si>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</si>
  <si>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</si>
  <si>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</si>
  <si>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</si>
  <si>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</si>
  <si>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</si>
  <si>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</si>
  <si>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</si>
  <si>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</si>
  <si>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</si>
  <si>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</si>
  <si>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</si>
  <si>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</si>
  <si>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</si>
  <si>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</si>
  <si>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</si>
  <si>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</si>
  <si>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</si>
  <si>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</si>
  <si>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</si>
  <si>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</si>
  <si>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</si>
  <si>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</si>
  <si>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</si>
  <si>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</si>
  <si>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</si>
  <si>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</si>
  <si>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</si>
  <si>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</si>
  <si>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</si>
  <si>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</si>
  <si>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</si>
  <si>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</si>
  <si>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</si>
  <si>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</si>
  <si>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</si>
  <si>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</si>
  <si>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</si>
  <si>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</si>
  <si>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</si>
  <si>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</si>
  <si>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</si>
  <si>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</si>
  <si>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</si>
  <si>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</si>
  <si>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</si>
  <si>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</si>
  <si>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</si>
  <si>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</si>
  <si>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</si>
  <si>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</si>
  <si>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</si>
  <si>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</si>
  <si>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</si>
  <si>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</si>
  <si>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</si>
  <si>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</si>
  <si>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</si>
  <si>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</si>
  <si>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</si>
  <si>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</si>
  <si>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</si>
  <si>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</si>
  <si>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</si>
  <si>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</si>
  <si>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</si>
  <si>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</si>
  <si>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</si>
  <si>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</si>
  <si>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</si>
  <si>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</si>
  <si>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</si>
  <si>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</si>
  <si>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</si>
  <si>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</si>
  <si>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</si>
  <si>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</si>
  <si>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</si>
  <si>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</si>
  <si>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</si>
  <si>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</si>
  <si>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</si>
  <si>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</si>
  <si>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</si>
  <si>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</si>
  <si>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</si>
  <si>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</si>
  <si>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</si>
  <si>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</si>
  <si>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</si>
  <si>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</si>
  <si>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</si>
  <si>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</si>
  <si>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</si>
  <si>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</si>
  <si>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</si>
  <si>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</si>
  <si>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</si>
  <si>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</si>
  <si>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</si>
  <si>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</si>
  <si>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</si>
  <si>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</si>
  <si>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</si>
  <si>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</si>
  <si>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</si>
  <si>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</si>
  <si>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</si>
  <si>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</si>
  <si>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</si>
  <si>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</si>
  <si>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</si>
  <si>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</si>
  <si>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</si>
  <si>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</si>
  <si>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</si>
  <si>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</si>
  <si>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</si>
  <si>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</si>
  <si>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</si>
  <si>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</si>
  <si>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</si>
  <si>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</si>
  <si>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</si>
  <si>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</si>
  <si>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</si>
  <si>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</si>
  <si>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</si>
  <si>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</si>
  <si>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</si>
  <si>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</si>
  <si>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</si>
  <si>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</si>
  <si>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</si>
  <si>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</si>
  <si>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</si>
  <si>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</si>
  <si>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</si>
  <si>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</si>
  <si>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</si>
  <si>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</si>
  <si>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</si>
  <si>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</si>
  <si>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</si>
  <si>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</si>
  <si>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</si>
  <si>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</si>
  <si>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</si>
  <si>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</si>
  <si>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</si>
  <si>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</si>
  <si>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</si>
  <si>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</si>
  <si>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</si>
  <si>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</si>
  <si>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</si>
  <si>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</si>
  <si>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</si>
  <si>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</si>
  <si>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</si>
  <si>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</si>
  <si>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</si>
  <si>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</si>
  <si>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</si>
  <si>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</si>
  <si>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</si>
  <si>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</si>
  <si>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</si>
  <si>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</si>
  <si>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</si>
  <si>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</si>
  <si>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</si>
  <si>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</si>
  <si>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</si>
  <si>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</si>
  <si>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</si>
  <si>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</si>
  <si>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</si>
  <si>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</si>
  <si>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</si>
  <si>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</si>
  <si>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</si>
  <si>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</si>
  <si>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</si>
  <si>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</si>
  <si>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</si>
  <si>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</si>
  <si>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</si>
  <si>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</si>
  <si>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</si>
  <si>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</si>
  <si>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</si>
  <si>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</si>
  <si>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</si>
  <si>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</si>
  <si>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</si>
  <si>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</si>
  <si>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</si>
  <si>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</si>
  <si>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</si>
  <si>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</si>
  <si>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</si>
  <si>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</si>
  <si>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</si>
  <si>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</si>
  <si>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</si>
  <si>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</si>
  <si>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</si>
  <si>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</si>
  <si>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</si>
  <si>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</si>
  <si>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</si>
  <si>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</si>
  <si>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</si>
  <si>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</si>
  <si>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</si>
  <si>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</si>
  <si>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</si>
  <si>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</si>
  <si>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</si>
  <si>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</si>
  <si>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</si>
  <si>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</si>
  <si>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</si>
  <si>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</si>
  <si>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</si>
  <si>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</si>
  <si>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</si>
  <si>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</si>
  <si>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</si>
  <si>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</si>
  <si>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</si>
  <si>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</si>
  <si>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</si>
  <si>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</si>
  <si>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</si>
  <si>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</si>
  <si>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</si>
  <si>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</si>
  <si>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</si>
  <si>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</si>
  <si>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</si>
  <si>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</si>
  <si>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</si>
  <si>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</si>
  <si>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</si>
  <si>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</si>
  <si>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</si>
  <si>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</si>
  <si>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</si>
  <si>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</si>
  <si>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</si>
  <si>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</si>
  <si>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</si>
  <si>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</si>
  <si>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</si>
  <si>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</si>
  <si>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</si>
  <si>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</si>
  <si>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</si>
  <si>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</si>
  <si>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</si>
  <si>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</si>
  <si>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</si>
  <si>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</si>
  <si>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</si>
  <si>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</si>
  <si>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</si>
  <si>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</si>
  <si>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</si>
  <si>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</si>
  <si>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</si>
  <si>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</si>
  <si>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</si>
  <si>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</si>
  <si>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</si>
  <si>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</si>
  <si>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</si>
  <si>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</si>
  <si>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</si>
  <si>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</si>
  <si>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</si>
  <si>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</si>
  <si>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</si>
  <si>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</si>
  <si>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</si>
  <si>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</si>
  <si>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</si>
  <si>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</si>
  <si>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</si>
  <si>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</si>
  <si>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</si>
  <si>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</si>
  <si>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</si>
  <si>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</si>
  <si>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</si>
  <si>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</si>
  <si>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</si>
  <si>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</si>
  <si>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</si>
  <si>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</si>
  <si>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</si>
  <si>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</si>
  <si>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</si>
  <si>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</si>
  <si>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</si>
  <si>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</si>
  <si>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</si>
  <si>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</si>
  <si>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</si>
  <si>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</si>
  <si>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</si>
  <si>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</si>
  <si>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</si>
  <si>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</si>
  <si>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</si>
  <si>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</si>
  <si>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</si>
  <si>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</si>
  <si>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</si>
  <si>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</si>
  <si>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</si>
  <si>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</si>
  <si>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</si>
  <si>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</si>
  <si>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</si>
  <si>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</si>
  <si>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</si>
  <si>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</si>
  <si>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</si>
  <si>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</si>
  <si>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</si>
  <si>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</si>
  <si>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</si>
  <si>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</si>
  <si>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</si>
  <si>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</si>
  <si>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</si>
  <si>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</si>
  <si>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</si>
  <si>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</si>
  <si>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</si>
  <si>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</si>
  <si>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</si>
  <si>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</si>
  <si>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</si>
  <si>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</si>
  <si>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</si>
  <si>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</si>
  <si>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</si>
  <si>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</si>
  <si>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</si>
  <si>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</si>
  <si>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</si>
  <si>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</si>
  <si>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</si>
  <si>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</si>
  <si>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</si>
  <si>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</si>
  <si>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</si>
  <si>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</si>
  <si>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</si>
  <si>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</si>
  <si>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</si>
  <si>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</si>
  <si>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</si>
  <si>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</si>
  <si>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</si>
  <si>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</si>
  <si>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</si>
  <si>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</si>
  <si>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</si>
  <si>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</si>
  <si>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</si>
  <si>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</si>
  <si>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</si>
  <si>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</si>
  <si>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</si>
  <si>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</si>
  <si>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</si>
  <si>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</si>
  <si>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</si>
  <si>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</si>
  <si>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</si>
  <si>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</si>
  <si>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</si>
  <si>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</si>
  <si>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</si>
  <si>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</si>
  <si>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</si>
  <si>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</si>
  <si>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</si>
  <si>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</si>
  <si>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</si>
  <si>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</si>
  <si>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</si>
  <si>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</si>
  <si>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</si>
  <si>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</si>
  <si>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</si>
  <si>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</si>
  <si>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</si>
  <si>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</si>
  <si>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</si>
  <si>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</si>
  <si>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</si>
  <si>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</si>
  <si>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</si>
  <si>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</si>
  <si>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</si>
  <si>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</si>
  <si>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</si>
  <si>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</si>
  <si>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</si>
  <si>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</si>
  <si>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</si>
  <si>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</si>
  <si>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</si>
  <si>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</si>
  <si>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</si>
  <si>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</si>
  <si>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</si>
  <si>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</si>
  <si>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</si>
  <si>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</si>
  <si>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</si>
  <si>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</si>
  <si>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</si>
  <si>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</si>
  <si>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</si>
  <si>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</si>
  <si>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</si>
  <si>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</si>
  <si>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</si>
  <si>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</si>
  <si>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</si>
  <si>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</si>
  <si>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</si>
  <si>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</si>
  <si>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</si>
  <si>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</si>
  <si>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</si>
  <si>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</si>
  <si>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</si>
  <si>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</si>
  <si>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</si>
  <si>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</si>
  <si>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</si>
  <si>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</si>
  <si>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</si>
  <si>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</si>
  <si>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</si>
  <si>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</si>
  <si>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</si>
  <si>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</si>
  <si>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</si>
  <si>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</si>
  <si>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</si>
  <si>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</si>
  <si>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</si>
  <si>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</si>
  <si>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</si>
  <si>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</si>
  <si>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</si>
  <si>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</si>
  <si>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</si>
  <si>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</si>
  <si>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</si>
  <si>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</si>
  <si>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</si>
  <si>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</si>
  <si>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</si>
  <si>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</si>
  <si>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</si>
  <si>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</si>
  <si>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</si>
  <si>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</si>
  <si>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</si>
  <si>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</si>
  <si>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</si>
  <si>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</si>
  <si>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</si>
  <si>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</si>
  <si>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</si>
  <si>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</si>
  <si>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</si>
  <si>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</si>
  <si>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</si>
  <si>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</si>
  <si>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</si>
  <si>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</si>
  <si>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</si>
  <si>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</si>
  <si>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</si>
  <si>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</si>
  <si>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</si>
  <si>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</si>
  <si>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</si>
  <si>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</si>
  <si>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</si>
  <si>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</si>
  <si>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</si>
  <si>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</si>
  <si>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</si>
  <si>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</si>
  <si>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</si>
  <si>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</si>
  <si>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</si>
  <si>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</si>
  <si>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</si>
  <si>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</si>
  <si>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</si>
  <si>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</si>
  <si>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</si>
  <si>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</si>
  <si>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</si>
  <si>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</si>
  <si>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</si>
  <si>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</si>
  <si>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</si>
  <si>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</si>
  <si>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</si>
  <si>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</si>
  <si>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</si>
  <si>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</si>
  <si>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</si>
  <si>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</si>
  <si>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</si>
  <si>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</si>
  <si>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</si>
  <si>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</si>
  <si>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</si>
  <si>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</si>
  <si>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</si>
  <si>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</si>
  <si>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</si>
  <si>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</si>
  <si>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</si>
  <si>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</si>
  <si>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</si>
  <si>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</si>
  <si>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</si>
  <si>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</si>
  <si>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</si>
  <si>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</si>
  <si>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</si>
  <si>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</si>
  <si>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</si>
  <si>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</si>
  <si>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</si>
  <si>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</si>
  <si>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</si>
  <si>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</si>
  <si>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</si>
  <si>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</si>
  <si>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</si>
  <si>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</si>
  <si>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</si>
  <si>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</si>
  <si>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</si>
  <si>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</si>
  <si>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</si>
  <si>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</si>
  <si>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</si>
  <si>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</si>
  <si>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</si>
  <si>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</si>
  <si>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</si>
  <si>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</si>
  <si>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</si>
  <si>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</si>
  <si>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</si>
  <si>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</si>
  <si>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</si>
  <si>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</si>
  <si>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</si>
  <si>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</si>
  <si>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</si>
  <si>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</si>
  <si>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</si>
  <si>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</si>
  <si>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</si>
  <si>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</si>
  <si>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</si>
  <si>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</si>
  <si>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</si>
  <si>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</si>
  <si>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</si>
  <si>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</si>
  <si>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</si>
  <si>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</si>
  <si>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</si>
  <si>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</si>
  <si>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</si>
  <si>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</si>
  <si>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</si>
  <si>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</si>
  <si>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</si>
  <si>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</si>
  <si>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</si>
  <si>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</si>
  <si>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</si>
  <si>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</si>
  <si>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</si>
  <si>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</si>
  <si>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</si>
  <si>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</si>
  <si>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</si>
  <si>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</si>
  <si>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</si>
  <si>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</si>
  <si>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</si>
  <si>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</si>
  <si>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</si>
  <si>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</si>
  <si>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</si>
  <si>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</si>
  <si>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</si>
  <si>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</si>
  <si>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</si>
  <si>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</si>
  <si>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</si>
  <si>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</si>
  <si>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</si>
  <si>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</si>
  <si>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</si>
  <si>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</si>
  <si>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</si>
  <si>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</si>
  <si>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</si>
  <si>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</si>
  <si>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</si>
  <si>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</si>
  <si>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</si>
  <si>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</si>
  <si>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</si>
  <si>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</si>
  <si>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</si>
  <si>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</si>
  <si>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</si>
  <si>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</si>
  <si>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</si>
  <si>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</si>
  <si>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</si>
  <si>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</si>
  <si>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</si>
  <si>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</si>
  <si>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</si>
  <si>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</si>
  <si>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</si>
  <si>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</si>
  <si>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</si>
  <si>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</si>
  <si>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</si>
  <si>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</si>
  <si>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</si>
  <si>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</si>
  <si>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</si>
  <si>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</si>
  <si>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</si>
  <si>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</si>
  <si>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</si>
  <si>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</si>
  <si>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</si>
  <si>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</si>
  <si>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</si>
  <si>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</si>
  <si>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</si>
  <si>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</si>
  <si>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</si>
  <si>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</si>
  <si>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</si>
  <si>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</si>
  <si>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</si>
  <si>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</si>
  <si>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</si>
  <si>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</si>
  <si>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</si>
  <si>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</si>
  <si>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</si>
  <si>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</si>
  <si>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</si>
  <si>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</si>
  <si>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</si>
  <si>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</si>
  <si>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</si>
  <si>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</si>
  <si>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</si>
  <si>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</si>
  <si>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</si>
  <si>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</si>
  <si>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</si>
  <si>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</si>
  <si>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</si>
  <si>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</si>
  <si>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</si>
  <si>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</si>
  <si>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</si>
  <si>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</si>
  <si>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</si>
  <si>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</si>
  <si>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</si>
  <si>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</si>
  <si>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</si>
  <si>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</si>
  <si>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</si>
  <si>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</si>
  <si>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</si>
  <si>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</si>
  <si>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</si>
  <si>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</si>
  <si>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</si>
  <si>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</si>
  <si>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</si>
  <si>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</si>
  <si>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</si>
  <si>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</si>
  <si>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</si>
  <si>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</si>
  <si>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</si>
  <si>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</si>
  <si>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</si>
  <si>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</si>
  <si>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</si>
  <si>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</si>
  <si>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</si>
  <si>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</si>
  <si>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</si>
  <si>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</si>
  <si>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</si>
  <si>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</si>
  <si>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</si>
  <si>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</si>
  <si>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</si>
  <si>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</si>
  <si>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</si>
  <si>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</si>
  <si>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</si>
  <si>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</si>
  <si>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</si>
  <si>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</si>
  <si>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</si>
  <si>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</si>
  <si>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</si>
  <si>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</si>
  <si>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</si>
  <si>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</si>
  <si>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</si>
  <si>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</si>
  <si>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</si>
  <si>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</si>
  <si>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</si>
  <si>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</si>
  <si>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</si>
  <si>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</si>
  <si>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</si>
  <si>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</si>
  <si>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</si>
  <si>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</si>
  <si>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</si>
  <si>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</si>
  <si>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</si>
  <si>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</si>
  <si>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</si>
  <si>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</si>
  <si>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</si>
  <si>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</si>
  <si>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</si>
  <si>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</si>
  <si>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</si>
  <si>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</si>
  <si>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</si>
  <si>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</si>
  <si>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</si>
  <si>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</si>
  <si>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</si>
  <si>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</si>
  <si>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</si>
  <si>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</si>
  <si>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</si>
  <si>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</si>
  <si>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</si>
  <si>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</si>
  <si>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</si>
  <si>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</si>
  <si>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</si>
  <si>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</si>
  <si>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</si>
  <si>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</si>
  <si>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</si>
  <si>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</si>
  <si>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</si>
  <si>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</si>
  <si>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</si>
  <si>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</si>
  <si>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</si>
  <si>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</si>
  <si>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</si>
  <si>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</si>
  <si>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</si>
  <si>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</si>
  <si>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</si>
  <si>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</si>
  <si>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</si>
  <si>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</si>
  <si>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</si>
  <si>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</si>
  <si>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</si>
  <si>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</si>
  <si>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</si>
  <si>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</si>
  <si>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</si>
  <si>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</si>
  <si>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</si>
  <si>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</si>
  <si>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</si>
  <si>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</si>
  <si>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</si>
  <si>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</si>
  <si>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</si>
  <si>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</si>
  <si>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</si>
  <si>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</si>
  <si>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</si>
  <si>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</si>
  <si>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</si>
  <si>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</si>
  <si>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</si>
  <si>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</si>
  <si>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</si>
  <si>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</si>
  <si>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</si>
  <si>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</si>
  <si>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</si>
  <si>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</si>
  <si>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</si>
  <si>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</si>
  <si>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</si>
  <si>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</si>
  <si>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</si>
  <si>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</si>
  <si>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</si>
  <si>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</si>
  <si>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</si>
  <si>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</si>
  <si>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</si>
  <si>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</si>
  <si>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</si>
  <si>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</si>
  <si>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</si>
  <si>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</si>
  <si>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</si>
  <si>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</si>
  <si>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</si>
  <si>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</si>
  <si>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</si>
  <si>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</si>
  <si>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</si>
  <si>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</si>
  <si>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</si>
  <si>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</si>
  <si>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</si>
  <si>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</si>
  <si>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</si>
  <si>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</si>
  <si>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</si>
  <si>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</si>
  <si>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</si>
  <si>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</si>
  <si>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</si>
  <si>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</si>
  <si>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</si>
  <si>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</si>
  <si>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</si>
  <si>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</si>
  <si>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</si>
  <si>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</si>
  <si>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</si>
  <si>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</si>
  <si>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</si>
  <si>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</si>
  <si>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</si>
  <si>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</si>
  <si>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</si>
  <si>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</si>
  <si>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</si>
  <si>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</si>
  <si>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</si>
  <si>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</si>
  <si>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</si>
  <si>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</si>
  <si>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</si>
  <si>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</si>
  <si>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</si>
  <si>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</si>
  <si>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</si>
  <si>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</si>
  <si>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</si>
  <si>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</si>
  <si>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</si>
  <si>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</si>
  <si>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</si>
  <si>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</si>
  <si>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</si>
  <si>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</si>
  <si>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</si>
  <si>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</si>
  <si>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</si>
  <si>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</si>
  <si>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</si>
  <si>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</si>
  <si>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</si>
  <si>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</si>
  <si>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</si>
  <si>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</si>
  <si>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</si>
  <si>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</si>
  <si>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</si>
  <si>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</si>
  <si>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</si>
  <si>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</si>
  <si>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</si>
  <si>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</si>
  <si>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</si>
  <si>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</si>
  <si>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</si>
  <si>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</si>
  <si>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</si>
  <si>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</si>
  <si>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</si>
  <si>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</si>
  <si>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</si>
  <si>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</si>
  <si>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</si>
  <si>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</si>
  <si>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</si>
  <si>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</si>
  <si>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</si>
  <si>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</si>
  <si>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</si>
  <si>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</si>
  <si>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</si>
  <si>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</si>
  <si>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</si>
  <si>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</si>
  <si>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</si>
  <si>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</si>
  <si>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</si>
  <si>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</si>
  <si>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</si>
  <si>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</si>
  <si>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</si>
  <si>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</si>
  <si>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</si>
  <si>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</si>
  <si>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</si>
  <si>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</si>
  <si>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</si>
  <si>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</si>
  <si>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</si>
  <si>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</si>
  <si>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</si>
  <si>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</si>
  <si>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</si>
  <si>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</si>
  <si>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</si>
  <si>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</si>
  <si>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</si>
  <si>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</si>
  <si>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</si>
  <si>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</si>
  <si>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</si>
  <si>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</si>
  <si>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</si>
  <si>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</si>
  <si>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</si>
  <si>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</si>
  <si>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</si>
  <si>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</si>
  <si>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</si>
  <si>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</si>
  <si>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</si>
  <si>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</si>
  <si>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</si>
  <si>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</si>
  <si>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</si>
  <si>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</si>
  <si>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</si>
  <si>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</si>
  <si>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</si>
  <si>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</si>
  <si>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</si>
  <si>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</si>
  <si>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</si>
  <si>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</si>
  <si>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</si>
  <si>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</si>
  <si>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</si>
  <si>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</si>
  <si>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</si>
  <si>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</si>
  <si>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</si>
  <si>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</si>
  <si>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</si>
  <si>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</si>
  <si>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</si>
  <si>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</si>
  <si>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</si>
  <si>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</si>
  <si>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</si>
  <si>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</si>
  <si>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</si>
  <si>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</si>
  <si>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</si>
  <si>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</si>
  <si>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</si>
  <si>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</si>
  <si>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</si>
  <si>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</si>
  <si>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</si>
  <si>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</si>
  <si>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</si>
  <si>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</si>
  <si>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</si>
  <si>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</si>
  <si>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</si>
  <si>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</si>
  <si>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</si>
  <si>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</si>
  <si>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</si>
  <si>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</si>
  <si>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</si>
  <si>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</si>
  <si>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</si>
  <si>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</si>
  <si>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</si>
  <si>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</si>
  <si>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</si>
  <si>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</si>
  <si>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</si>
  <si>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</si>
  <si>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</si>
  <si>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</si>
  <si>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</si>
  <si>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</si>
  <si>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</si>
  <si>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</si>
  <si>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</si>
  <si>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</si>
  <si>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</si>
  <si>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</si>
  <si>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</si>
  <si>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</si>
  <si>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</si>
  <si>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</si>
  <si>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</si>
  <si>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</si>
  <si>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</si>
  <si>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</si>
  <si>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</si>
  <si>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</si>
  <si>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</si>
  <si>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</si>
  <si>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</si>
  <si>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</si>
  <si>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</si>
  <si>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</si>
  <si>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</si>
  <si>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</si>
  <si>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</si>
  <si>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</si>
  <si>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</si>
  <si>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</si>
  <si>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</si>
  <si>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</si>
  <si>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</si>
  <si>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</si>
  <si>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</si>
  <si>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</si>
  <si>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</si>
  <si>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</si>
  <si>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</si>
  <si>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</si>
  <si>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</si>
  <si>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</si>
  <si>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</si>
  <si>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</si>
  <si>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</si>
  <si>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</si>
  <si>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</si>
  <si>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</si>
  <si>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</si>
  <si>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</si>
  <si>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</si>
  <si>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</si>
  <si>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</si>
  <si>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</si>
  <si>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</si>
  <si>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</si>
  <si>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</si>
  <si>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</si>
  <si>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</si>
  <si>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</si>
  <si>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</si>
  <si>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</si>
  <si>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</si>
  <si>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</si>
  <si>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</si>
  <si>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</si>
  <si>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</si>
  <si>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</si>
  <si>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</si>
  <si>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</si>
  <si>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</si>
  <si>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</si>
  <si>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</si>
  <si>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</si>
  <si>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</si>
  <si>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</si>
  <si>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</si>
  <si>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</si>
  <si>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</si>
  <si>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</si>
  <si>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</si>
  <si>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</si>
  <si>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</si>
  <si>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</si>
  <si>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</si>
  <si>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</si>
  <si>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</si>
  <si>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</si>
  <si>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</si>
  <si>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</si>
  <si>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</si>
  <si>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</si>
  <si>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</si>
  <si>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</si>
  <si>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</si>
  <si>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</si>
  <si>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</si>
  <si>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</si>
  <si>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</si>
  <si>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</si>
  <si>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</si>
  <si>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</si>
  <si>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</si>
  <si>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</si>
  <si>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</si>
  <si>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</si>
  <si>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</si>
  <si>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</si>
  <si>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</si>
  <si>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</si>
  <si>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</si>
  <si>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</si>
  <si>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</si>
  <si>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</si>
  <si>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</si>
  <si>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</si>
  <si>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</si>
  <si>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</si>
  <si>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</si>
  <si>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</si>
  <si>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</si>
  <si>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</si>
  <si>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</si>
  <si>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</si>
  <si>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</si>
  <si>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</si>
  <si>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</si>
  <si>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</si>
  <si>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</si>
  <si>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</si>
  <si>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</si>
  <si>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</si>
  <si>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</si>
  <si>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</si>
  <si>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</si>
  <si>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</si>
  <si>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</si>
  <si>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</si>
  <si>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</si>
  <si>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</si>
  <si>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</si>
  <si>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</si>
  <si>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</si>
  <si>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</si>
  <si>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</si>
  <si>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</si>
  <si>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</si>
  <si>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</si>
  <si>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</si>
  <si>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</si>
  <si>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</si>
  <si>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</si>
  <si>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</si>
  <si>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</si>
  <si>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</si>
  <si>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</si>
  <si>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</si>
  <si>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</si>
  <si>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</si>
  <si>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</si>
  <si>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</si>
  <si>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</si>
  <si>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</si>
  <si>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</si>
  <si>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</si>
  <si>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</si>
  <si>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</si>
  <si>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</si>
  <si>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</si>
  <si>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</si>
  <si>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</si>
  <si>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</si>
  <si>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</si>
  <si>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</si>
  <si>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</si>
  <si>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</si>
  <si>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</si>
  <si>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</si>
  <si>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</si>
  <si>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</si>
  <si>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</si>
  <si>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</si>
  <si>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</si>
  <si>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</si>
  <si>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</si>
  <si>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</si>
  <si>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</si>
  <si>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</si>
  <si>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</si>
  <si>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</si>
  <si>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</si>
  <si>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</si>
  <si>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</si>
  <si>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</si>
  <si>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</si>
  <si>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</si>
  <si>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</si>
  <si>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</si>
  <si>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</si>
  <si>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</si>
  <si>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</si>
  <si>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</si>
  <si>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</si>
  <si>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</si>
  <si>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</si>
  <si>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</si>
  <si>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</si>
  <si>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</si>
  <si>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</si>
  <si>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</si>
  <si>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</si>
  <si>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</si>
  <si>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</si>
  <si>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</si>
  <si>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</si>
  <si>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</si>
  <si>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</si>
  <si>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</si>
  <si>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</si>
  <si>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</si>
  <si>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</si>
  <si>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</si>
  <si>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</si>
  <si>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</si>
  <si>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</si>
  <si>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</si>
  <si>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</si>
  <si>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</si>
  <si>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</si>
  <si>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</si>
  <si>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</si>
  <si>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</si>
  <si>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</si>
  <si>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</si>
  <si>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</si>
  <si>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</si>
  <si>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</si>
  <si>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</si>
  <si>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</si>
  <si>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</si>
  <si>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</si>
  <si>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</si>
  <si>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</si>
  <si>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</si>
  <si>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</si>
  <si>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</si>
  <si>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</si>
  <si>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</si>
  <si>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</si>
  <si>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</si>
  <si>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</si>
  <si>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</si>
  <si>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</si>
  <si>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</si>
  <si>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</si>
  <si>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</si>
  <si>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</si>
  <si>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</si>
  <si>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</si>
  <si>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</si>
  <si>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</si>
  <si>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</si>
  <si>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</si>
  <si>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</si>
  <si>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</si>
  <si>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</si>
  <si>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</si>
  <si>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</si>
  <si>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</si>
  <si>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</si>
  <si>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</si>
  <si>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</si>
  <si>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</si>
  <si>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</si>
  <si>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</si>
  <si>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</si>
  <si>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</si>
  <si>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</si>
  <si>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</si>
  <si>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</si>
  <si>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</si>
  <si>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</si>
  <si>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</si>
  <si>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</si>
  <si>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</si>
  <si>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</si>
  <si>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</si>
  <si>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</si>
  <si>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</si>
  <si>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</si>
  <si>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</si>
  <si>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</si>
  <si>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</si>
  <si>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</si>
  <si>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</si>
  <si>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</si>
  <si>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</si>
  <si>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</si>
  <si>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</si>
  <si>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</si>
  <si>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</si>
  <si>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</si>
  <si>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</si>
  <si>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</si>
  <si>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</si>
  <si>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</si>
  <si>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</si>
  <si>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</si>
  <si>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</si>
  <si>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</si>
  <si>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</si>
  <si>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</si>
  <si>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</si>
  <si>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</si>
  <si>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</si>
  <si>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</si>
  <si>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</si>
  <si>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</si>
  <si>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</si>
  <si>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</si>
  <si>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</si>
  <si>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</si>
  <si>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</si>
  <si>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</si>
  <si>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</si>
  <si>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</si>
  <si>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</si>
  <si>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</si>
  <si>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</si>
  <si>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</si>
  <si>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</si>
  <si>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</si>
  <si>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</si>
  <si>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</si>
  <si>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</si>
  <si>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</si>
  <si>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</si>
  <si>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</si>
  <si>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</si>
  <si>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</si>
  <si>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</si>
  <si>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</si>
  <si>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</si>
  <si>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</si>
  <si>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</si>
  <si>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</si>
  <si>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</si>
  <si>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</si>
  <si>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</si>
  <si>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</si>
  <si>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</si>
  <si>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</si>
  <si>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</si>
  <si>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</si>
  <si>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</si>
  <si>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</si>
  <si>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</si>
  <si>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</si>
  <si>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</si>
  <si>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</si>
  <si>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</si>
  <si>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</si>
  <si>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</si>
  <si>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</si>
  <si>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</si>
  <si>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</si>
  <si>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</si>
  <si>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</si>
  <si>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</si>
  <si>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</si>
  <si>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</si>
  <si>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</si>
  <si>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</si>
  <si>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</si>
  <si>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</si>
  <si>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</si>
  <si>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</si>
  <si>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</si>
  <si>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</si>
  <si>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</si>
  <si>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</si>
  <si>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</si>
  <si>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</si>
  <si>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</si>
  <si>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</si>
  <si>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</si>
  <si>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</si>
  <si>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</si>
  <si>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</si>
  <si>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</si>
  <si>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</si>
  <si>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</si>
  <si>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</si>
  <si>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</si>
  <si>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</si>
  <si>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</si>
  <si>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</si>
  <si>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</si>
  <si>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</si>
  <si>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</si>
  <si>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</si>
  <si>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</si>
  <si>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</si>
  <si>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</si>
  <si>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</si>
  <si>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</si>
  <si>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</si>
  <si>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</si>
  <si>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</si>
  <si>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</si>
  <si>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</si>
  <si>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</si>
  <si>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</si>
  <si>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</si>
  <si>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</si>
  <si>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</si>
  <si>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</si>
  <si>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</si>
  <si>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</si>
  <si>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</si>
  <si>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</si>
  <si>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</si>
  <si>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</si>
  <si>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</si>
  <si>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</si>
  <si>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</si>
  <si>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</si>
  <si>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</si>
  <si>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</si>
  <si>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</si>
  <si>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</si>
  <si>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</si>
  <si>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</si>
  <si>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</si>
  <si>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</si>
  <si>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</si>
  <si>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</si>
  <si>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</si>
  <si>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</si>
  <si>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</si>
  <si>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</si>
  <si>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</si>
  <si>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</si>
  <si>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</si>
  <si>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</si>
  <si>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</si>
  <si>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</si>
  <si>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</si>
  <si>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</si>
  <si>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</si>
  <si>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</si>
  <si>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</si>
  <si>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</si>
  <si>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</si>
  <si>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</si>
  <si>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</si>
  <si>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</si>
  <si>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</si>
  <si>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</si>
  <si>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</si>
  <si>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</si>
  <si>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</si>
  <si>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</si>
  <si>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</si>
  <si>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</si>
  <si>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</si>
  <si>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</si>
  <si>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</si>
  <si>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</si>
  <si>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</si>
  <si>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</si>
  <si>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</si>
  <si>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</si>
  <si>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</si>
  <si>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</si>
  <si>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</si>
  <si>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</si>
  <si>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</si>
  <si>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</si>
  <si>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</si>
  <si>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</si>
  <si>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</si>
  <si>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</si>
  <si>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</si>
  <si>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</si>
  <si>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</si>
  <si>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</si>
  <si>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</si>
  <si>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</si>
  <si>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</si>
  <si>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</si>
  <si>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</si>
  <si>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</si>
  <si>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</si>
  <si>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</si>
  <si>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</si>
  <si>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</si>
  <si>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</si>
  <si>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</si>
  <si>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</si>
  <si>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</si>
  <si>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</si>
  <si>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</si>
  <si>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</si>
  <si>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</si>
  <si>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</si>
  <si>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</si>
  <si>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</si>
  <si>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</si>
  <si>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</si>
  <si>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</si>
  <si>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</si>
  <si>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</si>
  <si>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</si>
  <si>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</si>
  <si>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</si>
  <si>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</si>
  <si>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</si>
  <si>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</si>
  <si>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</si>
  <si>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</si>
  <si>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</si>
  <si>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</si>
  <si>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</si>
  <si>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</si>
  <si>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</si>
  <si>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</si>
  <si>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</si>
  <si>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</si>
  <si>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</si>
  <si>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</si>
  <si>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</si>
  <si>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</si>
  <si>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</si>
  <si>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</si>
  <si>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</si>
  <si>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</si>
  <si>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</si>
  <si>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</si>
  <si>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</si>
  <si>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</si>
  <si>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</si>
  <si>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</si>
  <si>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</si>
  <si>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</si>
  <si>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</si>
  <si>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</si>
  <si>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</si>
  <si>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</si>
  <si>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</si>
  <si>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</si>
  <si>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</si>
  <si>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</si>
  <si>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</si>
  <si>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</si>
  <si>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</si>
  <si>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</si>
  <si>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</si>
  <si>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</si>
  <si>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</si>
  <si>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</si>
  <si>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</si>
  <si>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</si>
  <si>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</si>
  <si>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</si>
  <si>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</si>
  <si>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</si>
  <si>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</si>
  <si>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</si>
  <si>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</si>
  <si>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</si>
  <si>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</si>
  <si>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</si>
  <si>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</si>
  <si>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</si>
  <si>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</si>
  <si>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</si>
  <si>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</si>
  <si>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</si>
  <si>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</si>
  <si>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</si>
  <si>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</si>
  <si>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</si>
  <si>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</si>
  <si>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</si>
  <si>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</si>
  <si>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</si>
  <si>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</si>
  <si>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</si>
  <si>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</si>
  <si>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</si>
  <si>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</si>
  <si>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</si>
  <si>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</si>
  <si>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</si>
  <si>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</si>
  <si>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</si>
  <si>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</si>
  <si>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</si>
  <si>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</si>
  <si>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</si>
  <si>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</si>
  <si>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</si>
  <si>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</si>
  <si>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</si>
  <si>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</si>
  <si>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</si>
  <si>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</si>
  <si>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</si>
  <si>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</si>
  <si>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</si>
  <si>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</si>
  <si>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</si>
  <si>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</si>
  <si>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</si>
  <si>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</si>
  <si>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</si>
  <si>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</si>
  <si>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</si>
  <si>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</si>
  <si>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</si>
  <si>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</si>
  <si>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</si>
  <si>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</si>
  <si>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</si>
  <si>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</si>
  <si>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</si>
  <si>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</si>
  <si>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</si>
  <si>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</si>
  <si>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</si>
  <si>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</si>
  <si>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</si>
  <si>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</si>
  <si>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</si>
  <si>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</si>
  <si>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</si>
  <si>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</si>
  <si>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</si>
  <si>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</si>
  <si>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</si>
  <si>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</si>
  <si>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</si>
  <si>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</si>
  <si>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</si>
  <si>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</si>
  <si>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</si>
  <si>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</si>
  <si>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</si>
  <si>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</si>
  <si>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</si>
  <si>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</si>
  <si>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</si>
  <si>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</si>
  <si>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</si>
  <si>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</si>
  <si>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</si>
  <si>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</si>
  <si>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</si>
  <si>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</si>
  <si>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</si>
  <si>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</si>
  <si>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</si>
  <si>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</si>
  <si>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</si>
  <si>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</si>
  <si>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</si>
  <si>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</si>
  <si>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</si>
  <si>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</si>
  <si>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</si>
  <si>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</si>
  <si>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</si>
  <si>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</si>
  <si>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</si>
  <si>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</si>
  <si>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</si>
  <si>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</si>
  <si>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</si>
  <si>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</si>
  <si>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</si>
  <si>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</si>
  <si>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</si>
  <si>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</si>
  <si>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</si>
  <si>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</si>
  <si>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</si>
  <si>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</si>
  <si>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</si>
  <si>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</si>
  <si>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</si>
  <si>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</si>
  <si>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</si>
  <si>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</si>
  <si>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</si>
  <si>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</si>
  <si>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</si>
  <si>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</si>
  <si>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</si>
  <si>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</si>
  <si>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</si>
  <si>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</si>
  <si>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</si>
  <si>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</si>
  <si>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</si>
  <si>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</si>
  <si>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</si>
  <si>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</si>
  <si>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</si>
  <si>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</si>
  <si>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</si>
  <si>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</si>
  <si>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</si>
  <si>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</si>
  <si>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</si>
  <si>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</si>
  <si>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</si>
  <si>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</si>
  <si>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</si>
  <si>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</si>
  <si>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</si>
  <si>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</si>
  <si>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</si>
  <si>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</si>
  <si>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</si>
  <si>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</si>
  <si>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</si>
  <si>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</si>
  <si>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</si>
  <si>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</si>
  <si>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</si>
  <si>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</si>
  <si>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</si>
  <si>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</si>
  <si>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</si>
  <si>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</si>
  <si>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</si>
  <si>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</si>
  <si>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</si>
  <si>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</si>
  <si>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</si>
  <si>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</si>
  <si>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</si>
  <si>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</si>
  <si>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</si>
  <si>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</si>
  <si>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</si>
  <si>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</si>
  <si>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</si>
  <si>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</si>
  <si>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</si>
  <si>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</si>
  <si>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</si>
  <si>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</si>
  <si>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</si>
  <si>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</si>
  <si>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</si>
  <si>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</si>
  <si>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</si>
  <si>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</si>
  <si>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</si>
  <si>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</si>
  <si>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</si>
  <si>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</si>
  <si>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</si>
  <si>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</si>
  <si>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</si>
  <si>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</si>
  <si>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</si>
  <si>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</si>
  <si>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</si>
  <si>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</si>
  <si>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</si>
  <si>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</si>
  <si>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</si>
  <si>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</si>
  <si>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</si>
  <si>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</si>
  <si>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</si>
  <si>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</si>
  <si>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</si>
  <si>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</si>
  <si>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</si>
  <si>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</si>
  <si>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</si>
  <si>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</si>
  <si>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</si>
  <si>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</si>
  <si>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</si>
  <si>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</si>
  <si>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</si>
  <si>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</si>
  <si>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</si>
  <si>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</si>
  <si>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</si>
  <si>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</si>
  <si>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</si>
  <si>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</si>
  <si>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</si>
  <si>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</si>
  <si>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</si>
  <si>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</si>
  <si>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</si>
  <si>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</si>
  <si>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</si>
  <si>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</si>
  <si>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</si>
  <si>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</si>
  <si>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</si>
  <si>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</si>
  <si>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</si>
  <si>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</si>
  <si>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</si>
  <si>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</si>
  <si>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</si>
  <si>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</si>
  <si>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</si>
  <si>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</si>
  <si>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</si>
  <si>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</si>
  <si>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</si>
  <si>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</si>
  <si>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</si>
  <si>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</si>
  <si>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</si>
  <si>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</si>
  <si>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</si>
  <si>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</si>
  <si>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</si>
  <si>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</si>
  <si>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</si>
  <si>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</si>
  <si>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</si>
  <si>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</si>
  <si>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</si>
  <si>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</si>
  <si>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</si>
  <si>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</si>
  <si>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</si>
  <si>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</si>
  <si>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</si>
  <si>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</si>
  <si>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</si>
  <si>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</si>
  <si>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</si>
  <si>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</si>
  <si>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</si>
  <si>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</si>
  <si>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</si>
  <si>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</si>
  <si>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</si>
  <si>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</si>
  <si>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</si>
  <si>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</si>
  <si>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</si>
  <si>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</si>
  <si>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</si>
  <si>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</si>
  <si>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</si>
  <si>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</si>
  <si>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</si>
  <si>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</si>
  <si>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</si>
  <si>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</si>
  <si>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</si>
  <si>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</si>
  <si>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</si>
  <si>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</si>
  <si>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</si>
  <si>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</si>
  <si>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</si>
  <si>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</si>
  <si>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</si>
  <si>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</si>
  <si>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</si>
  <si>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</si>
  <si>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</si>
  <si>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</si>
  <si>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</si>
  <si>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</si>
  <si>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</si>
  <si>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</si>
  <si>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</si>
  <si>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</si>
  <si>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</si>
  <si>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</si>
  <si>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</si>
  <si>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</si>
  <si>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</si>
  <si>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</si>
  <si>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</si>
  <si>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</si>
  <si>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</si>
  <si>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</si>
  <si>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</si>
  <si>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</si>
  <si>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</si>
  <si>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</si>
  <si>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</si>
  <si>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</si>
  <si>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</si>
  <si>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</si>
  <si>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</si>
  <si>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</si>
  <si>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</si>
  <si>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</si>
  <si>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</si>
  <si>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</si>
  <si>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</si>
  <si>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</si>
  <si>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</si>
  <si>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</si>
  <si>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</si>
  <si>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</si>
  <si>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</si>
  <si>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</si>
  <si>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</si>
  <si>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</si>
  <si>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</si>
  <si>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</si>
  <si>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</si>
  <si>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</si>
  <si>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</si>
  <si>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</si>
  <si>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</si>
  <si>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</si>
  <si>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</si>
  <si>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</si>
  <si>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</si>
  <si>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</si>
  <si>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</si>
  <si>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</si>
  <si>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</si>
  <si>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</si>
  <si>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</si>
  <si>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</si>
  <si>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</si>
  <si>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</si>
  <si>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</si>
  <si>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</si>
  <si>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</si>
  <si>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</si>
  <si>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</si>
  <si>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</si>
  <si>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</si>
  <si>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</si>
  <si>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</si>
  <si>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</si>
  <si>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</si>
  <si>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</si>
  <si>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</si>
  <si>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</si>
  <si>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</si>
  <si>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</si>
  <si>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</si>
  <si>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</si>
  <si>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</si>
  <si>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</si>
  <si>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</si>
  <si>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</si>
  <si>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</si>
  <si>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</si>
  <si>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</si>
  <si>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</si>
  <si>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</si>
  <si>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</si>
  <si>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</si>
  <si>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</si>
  <si>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</si>
  <si>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</si>
  <si>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</si>
  <si>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</si>
  <si>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</si>
  <si>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</si>
  <si>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</si>
  <si>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</si>
  <si>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</si>
  <si>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</si>
  <si>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</si>
  <si>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</si>
  <si>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</si>
  <si>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</si>
  <si>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</si>
  <si>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</si>
  <si>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</si>
  <si>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</si>
  <si>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</si>
  <si>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</si>
  <si>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</si>
  <si>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</si>
  <si>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</si>
  <si>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</si>
  <si>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</si>
  <si>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</si>
  <si>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</si>
  <si>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</si>
  <si>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</si>
  <si>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</si>
  <si>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</si>
  <si>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</si>
  <si>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</si>
  <si>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</si>
  <si>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</si>
  <si>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</si>
  <si>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</si>
  <si>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</si>
  <si>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</si>
  <si>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</si>
  <si>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</si>
  <si>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</si>
  <si>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</si>
  <si>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</si>
  <si>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</si>
  <si>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</si>
  <si>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</si>
  <si>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</si>
  <si>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</si>
  <si>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</si>
  <si>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</si>
  <si>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</si>
  <si>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</si>
  <si>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</si>
  <si>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</si>
  <si>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</si>
  <si>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</si>
  <si>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</si>
  <si>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</si>
  <si>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</si>
  <si>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</si>
  <si>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</si>
  <si>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</si>
  <si>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</si>
  <si>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</si>
  <si>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</si>
  <si>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</si>
  <si>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</si>
  <si>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</si>
  <si>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</si>
  <si>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</si>
  <si>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</si>
  <si>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</si>
  <si>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</si>
  <si>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</si>
  <si>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</si>
  <si>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</si>
  <si>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</si>
  <si>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</si>
  <si>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</si>
  <si>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</si>
  <si>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</si>
  <si>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</si>
  <si>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</si>
  <si>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</si>
  <si>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</si>
  <si>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</si>
  <si>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</si>
  <si>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</si>
  <si>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</si>
  <si>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</si>
  <si>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</si>
  <si>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</si>
  <si>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</si>
  <si>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</si>
  <si>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</si>
  <si>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</si>
  <si>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</si>
  <si>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</si>
  <si>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</si>
  <si>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</si>
  <si>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</si>
  <si>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</si>
  <si>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</si>
  <si>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</si>
  <si>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</si>
  <si>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</si>
  <si>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</si>
  <si>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</si>
  <si>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</si>
  <si>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</si>
  <si>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</si>
  <si>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</si>
  <si>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</si>
  <si>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</si>
  <si>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</si>
  <si>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</si>
  <si>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</si>
  <si>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</si>
  <si>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</si>
  <si>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</si>
  <si>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</si>
  <si>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</si>
  <si>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</si>
  <si>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</si>
  <si>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</si>
  <si>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</si>
  <si>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</si>
  <si>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</si>
  <si>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</si>
  <si>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</si>
  <si>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</si>
  <si>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</si>
  <si>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</si>
  <si>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</si>
  <si>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</si>
  <si>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</si>
  <si>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</si>
  <si>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</si>
  <si>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</si>
  <si>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</si>
  <si>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</si>
  <si>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</si>
  <si>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</si>
  <si>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</si>
  <si>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</si>
  <si>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</si>
  <si>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</si>
  <si>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</si>
  <si>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</si>
  <si>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</si>
  <si>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</si>
  <si>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</si>
  <si>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</si>
  <si>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</si>
  <si>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</si>
  <si>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</si>
  <si>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</si>
  <si>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</si>
  <si>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</si>
  <si>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</si>
  <si>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</si>
  <si>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</si>
  <si>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</si>
  <si>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</si>
  <si>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</si>
  <si>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</si>
  <si>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</si>
  <si>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</si>
  <si>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</si>
  <si>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</si>
  <si>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</si>
  <si>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</si>
  <si>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</si>
  <si>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</si>
  <si>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</si>
  <si>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</si>
  <si>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</si>
  <si>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</si>
  <si>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</si>
  <si>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</si>
  <si>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</si>
  <si>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</si>
  <si>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</si>
  <si>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</si>
  <si>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</si>
  <si>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</si>
  <si>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</si>
  <si>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</si>
  <si>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</si>
  <si>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</si>
  <si>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</si>
  <si>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</si>
  <si>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</si>
  <si>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</si>
  <si>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</si>
  <si>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</si>
  <si>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</si>
  <si>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</si>
  <si>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</si>
  <si>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</si>
  <si>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</si>
  <si>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</si>
  <si>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</si>
  <si>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</si>
  <si>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</si>
  <si>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</si>
  <si>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</si>
  <si>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</si>
  <si>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</si>
  <si>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</si>
  <si>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</si>
  <si>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</si>
  <si>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</si>
  <si>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</si>
  <si>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</si>
  <si>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</si>
  <si>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</si>
  <si>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</si>
  <si>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</si>
  <si>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</si>
  <si>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</si>
  <si>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</si>
  <si>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</si>
  <si>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</si>
  <si>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</si>
  <si>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</si>
  <si>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</si>
  <si>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</si>
  <si>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</si>
  <si>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</si>
  <si>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</si>
  <si>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</si>
  <si>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</si>
  <si>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</si>
  <si>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</si>
  <si>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</si>
  <si>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</si>
  <si>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</si>
  <si>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</si>
  <si>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</si>
  <si>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</si>
  <si>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</si>
  <si>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</si>
  <si>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</si>
  <si>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</si>
  <si>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</si>
  <si>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</si>
  <si>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</si>
  <si>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</si>
  <si>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</si>
  <si>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</si>
  <si>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</si>
  <si>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</si>
  <si>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</si>
  <si>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</si>
  <si>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</si>
  <si>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</si>
  <si>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</si>
  <si>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</si>
  <si>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</si>
  <si>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</si>
  <si>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</si>
  <si>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</si>
  <si>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</si>
  <si>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</si>
  <si>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</si>
  <si>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</si>
  <si>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</si>
  <si>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</si>
  <si>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</si>
  <si>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</si>
  <si>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</si>
  <si>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</si>
  <si>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</si>
  <si>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</si>
  <si>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</si>
  <si>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</si>
  <si>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</si>
  <si>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</si>
  <si>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</si>
  <si>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</si>
  <si>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</si>
  <si>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</si>
  <si>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</si>
  <si>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</si>
  <si>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</si>
  <si>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</si>
  <si>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</si>
  <si>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</si>
  <si>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</si>
  <si>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</si>
  <si>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</si>
  <si>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</si>
  <si>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</si>
  <si>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</si>
  <si>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</si>
  <si>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</si>
  <si>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</si>
  <si>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</si>
  <si>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</si>
  <si>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</si>
  <si>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</si>
  <si>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</si>
  <si>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</si>
  <si>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</si>
  <si>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</si>
  <si>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</si>
  <si>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</si>
  <si>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</si>
  <si>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</si>
  <si>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</si>
  <si>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</si>
  <si>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</si>
  <si>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</si>
  <si>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</si>
  <si>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</si>
  <si>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</si>
  <si>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</si>
  <si>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</si>
  <si>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</si>
  <si>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</si>
  <si>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</si>
  <si>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</si>
  <si>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</si>
  <si>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</si>
  <si>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</si>
  <si>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</si>
  <si>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</si>
  <si>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</si>
  <si>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</si>
  <si>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</si>
  <si>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</si>
  <si>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</si>
  <si>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</si>
  <si>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</si>
  <si>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</si>
  <si>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</si>
  <si>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</si>
  <si>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</si>
  <si>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</si>
  <si>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</si>
  <si>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</si>
  <si>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</si>
  <si>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</si>
  <si>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</si>
  <si>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</si>
  <si>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</si>
  <si>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</si>
  <si>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</si>
  <si>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</si>
  <si>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</si>
  <si>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</si>
  <si>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</si>
  <si>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</si>
  <si>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</si>
  <si>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</si>
  <si>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</si>
  <si>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</si>
  <si>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</si>
  <si>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</si>
  <si>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</si>
  <si>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</si>
  <si>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</si>
  <si>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</si>
  <si>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</si>
  <si>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</si>
  <si>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</si>
  <si>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</si>
  <si>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</si>
  <si>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</si>
  <si>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</si>
  <si>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</si>
  <si>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</si>
  <si>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</si>
  <si>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</si>
  <si>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</si>
  <si>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</si>
  <si>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</si>
  <si>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</si>
  <si>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</si>
  <si>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</si>
  <si>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</si>
  <si>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</si>
  <si>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</si>
  <si>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</si>
  <si>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</si>
  <si>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</si>
  <si>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</si>
  <si>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</si>
  <si>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</si>
  <si>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</si>
  <si>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</si>
  <si>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</si>
  <si>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</si>
  <si>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</si>
  <si>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</si>
  <si>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</si>
  <si>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</si>
  <si>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</si>
  <si>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</si>
  <si>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</si>
  <si>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</si>
  <si>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</si>
  <si>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</si>
  <si>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</si>
  <si>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</si>
  <si>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</si>
  <si>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</si>
  <si>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</si>
  <si>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</si>
  <si>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</si>
  <si>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</si>
  <si>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</si>
  <si>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</si>
  <si>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</si>
  <si>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</si>
  <si>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</si>
  <si>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</si>
  <si>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</si>
  <si>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</si>
  <si>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</si>
  <si>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</si>
  <si>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</si>
  <si>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</si>
  <si>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</si>
  <si>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</si>
  <si>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</si>
  <si>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</si>
  <si>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</si>
  <si>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</si>
  <si>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</si>
  <si>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</si>
  <si>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</si>
  <si>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</si>
  <si>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</si>
  <si>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</si>
  <si>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</si>
  <si>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</si>
  <si>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</si>
  <si>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</si>
  <si>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</si>
  <si>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</si>
  <si>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</si>
  <si>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</si>
  <si>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</si>
  <si>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</si>
  <si>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</si>
  <si>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</si>
  <si>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</si>
  <si>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</si>
  <si>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</si>
  <si>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</si>
  <si>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</si>
  <si>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</si>
  <si>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</si>
  <si>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</si>
  <si>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</si>
  <si>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</si>
  <si>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</si>
  <si>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</si>
  <si>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</si>
  <si>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</si>
  <si>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</si>
  <si>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</si>
  <si>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</si>
  <si>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</si>
  <si>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</si>
  <si>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</si>
  <si>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</si>
  <si>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</si>
  <si>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</si>
  <si>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</si>
  <si>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</si>
  <si>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</si>
  <si>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</si>
  <si>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</si>
  <si>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</si>
  <si>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</si>
  <si>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</si>
  <si>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</si>
  <si>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</si>
  <si>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</si>
  <si>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</si>
  <si>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</si>
  <si>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</si>
  <si>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</si>
  <si>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</si>
  <si>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</si>
  <si>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</si>
  <si>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</si>
  <si>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</si>
  <si>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</si>
  <si>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</si>
  <si>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</si>
  <si>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</si>
  <si>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</si>
  <si>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</si>
  <si>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</si>
  <si>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</si>
  <si>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</si>
  <si>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</si>
  <si>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</si>
  <si>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</si>
  <si>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</si>
  <si>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</si>
  <si>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</si>
  <si>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</si>
  <si>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</si>
  <si>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</si>
  <si>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</si>
  <si>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</si>
  <si>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</si>
  <si>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</si>
  <si>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</si>
  <si>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</si>
  <si>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</si>
  <si>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</si>
  <si>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</si>
  <si>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</si>
  <si>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</si>
  <si>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</si>
  <si>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</si>
  <si>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</si>
  <si>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</si>
  <si>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</si>
  <si>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</si>
  <si>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</si>
  <si>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</si>
  <si>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</si>
  <si>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</si>
  <si>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</si>
  <si>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</si>
  <si>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</si>
  <si>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</si>
  <si>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</si>
  <si>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</si>
  <si>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</si>
  <si>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</si>
  <si>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</si>
  <si>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</si>
  <si>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</si>
  <si>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</si>
  <si>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</si>
  <si>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</si>
  <si>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</si>
  <si>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</si>
  <si>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</si>
  <si>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</si>
  <si>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</si>
  <si>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</si>
  <si>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</si>
  <si>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</si>
  <si>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</si>
  <si>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</si>
  <si>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</si>
  <si>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</si>
  <si>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</si>
  <si>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</si>
  <si>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</si>
  <si>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</si>
  <si>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</si>
  <si>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</si>
  <si>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</si>
  <si>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</si>
  <si>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</si>
  <si>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</si>
  <si>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</si>
  <si>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</si>
  <si>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</si>
  <si>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</si>
  <si>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</si>
  <si>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</si>
  <si>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</si>
  <si>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</si>
  <si>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</si>
  <si>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</si>
  <si>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</si>
  <si>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</si>
  <si>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</si>
  <si>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</si>
  <si>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</si>
  <si>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</si>
  <si>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</si>
  <si>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</si>
  <si>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</si>
  <si>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</si>
  <si>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</si>
  <si>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</si>
  <si>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</si>
  <si>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</si>
  <si>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</si>
  <si>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</si>
  <si>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</si>
  <si>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</si>
  <si>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</si>
  <si>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</si>
  <si>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</si>
  <si>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</si>
  <si>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</si>
  <si>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</si>
  <si>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</si>
  <si>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</si>
  <si>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</si>
  <si>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</si>
  <si>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</si>
  <si>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</si>
  <si>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</si>
  <si>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</si>
  <si>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</si>
  <si>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</si>
  <si>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</si>
  <si>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</si>
  <si>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</si>
  <si>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</si>
  <si>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</si>
  <si>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</si>
  <si>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</si>
  <si>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</si>
  <si>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</si>
  <si>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</si>
  <si>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</si>
  <si>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</si>
  <si>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</si>
  <si>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</si>
  <si>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</si>
  <si>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</si>
  <si>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</si>
  <si>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</si>
  <si>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</si>
  <si>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</si>
  <si>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</si>
  <si>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</si>
  <si>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</si>
  <si>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</si>
  <si>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</si>
  <si>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</si>
  <si>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</si>
  <si>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</si>
  <si>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</si>
  <si>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</si>
  <si>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</si>
  <si>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</si>
  <si>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</si>
  <si>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</si>
  <si>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</si>
  <si>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</si>
  <si>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</si>
  <si>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</si>
  <si>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</si>
  <si>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</si>
  <si>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</si>
  <si>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</si>
  <si>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</si>
  <si>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</si>
  <si>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</si>
  <si>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</si>
  <si>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</si>
  <si>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</si>
  <si>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</si>
  <si>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</si>
  <si>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</si>
  <si>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</si>
  <si>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</si>
  <si>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</si>
  <si>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</si>
  <si>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</si>
  <si>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</si>
  <si>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</si>
  <si>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</si>
  <si>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</si>
  <si>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</si>
  <si>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</si>
  <si>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</si>
  <si>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</si>
  <si>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</si>
  <si>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</si>
  <si>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</si>
  <si>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</si>
  <si>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</si>
  <si>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</si>
  <si>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</si>
  <si>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</si>
  <si>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</si>
  <si>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</si>
  <si>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</si>
  <si>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</si>
  <si>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</si>
  <si>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</si>
  <si>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</si>
  <si>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</si>
  <si>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</si>
  <si>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</si>
  <si>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</si>
  <si>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</si>
  <si>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</si>
  <si>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</si>
  <si>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</si>
  <si>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</si>
  <si>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</si>
  <si>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</si>
  <si>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</si>
  <si>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</si>
  <si>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</si>
  <si>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</si>
  <si>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</si>
  <si>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</si>
  <si>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</si>
  <si>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</si>
  <si>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</si>
  <si>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</si>
  <si>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</si>
  <si>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</si>
  <si>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</si>
  <si>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</si>
  <si>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</si>
  <si>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</si>
  <si>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</si>
  <si>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</si>
  <si>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</si>
  <si>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</si>
  <si>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</si>
  <si>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</si>
  <si>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</si>
  <si>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</si>
  <si>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</si>
  <si>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</si>
  <si>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</si>
  <si>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</si>
  <si>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</si>
  <si>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</si>
  <si>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</si>
  <si>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</si>
  <si>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</si>
  <si>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</si>
  <si>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</si>
  <si>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</si>
  <si>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</si>
  <si>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</si>
  <si>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</si>
  <si>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</si>
  <si>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</si>
  <si>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</si>
  <si>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</si>
  <si>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</si>
  <si>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</si>
  <si>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</si>
  <si>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</si>
  <si>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</si>
  <si>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</si>
  <si>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</si>
  <si>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</si>
  <si>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</si>
  <si>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</si>
  <si>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</si>
  <si>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</si>
  <si>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</si>
  <si>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</si>
  <si>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</si>
  <si>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</si>
  <si>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</si>
  <si>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</si>
  <si>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</si>
  <si>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</si>
  <si>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</si>
  <si>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</si>
  <si>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</si>
  <si>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</si>
  <si>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</si>
  <si>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</si>
  <si>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</si>
  <si>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</si>
  <si>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</si>
  <si>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</si>
  <si>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</si>
  <si>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</si>
  <si>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</si>
  <si>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</si>
  <si>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</si>
  <si>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</si>
  <si>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</si>
  <si>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</si>
  <si>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</si>
  <si>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</si>
  <si>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</si>
  <si>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</si>
  <si>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</si>
  <si>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</si>
  <si>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</si>
  <si>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</si>
  <si>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</si>
  <si>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</si>
  <si>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</si>
  <si>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</si>
  <si>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</si>
  <si>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</si>
  <si>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</si>
  <si>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</si>
  <si>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</si>
  <si>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</si>
  <si>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</si>
  <si>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</si>
  <si>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</si>
  <si>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</si>
  <si>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</si>
  <si>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</si>
  <si>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</si>
  <si>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</si>
  <si>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</si>
  <si>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</si>
  <si>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</si>
  <si>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</si>
  <si>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</si>
  <si>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</si>
  <si>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</si>
  <si>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</si>
  <si>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</si>
  <si>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</si>
  <si>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</si>
  <si>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</si>
  <si>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</si>
  <si>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</si>
  <si>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</si>
  <si>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</si>
  <si>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</si>
  <si>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</si>
  <si>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</si>
  <si>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</si>
  <si>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</si>
  <si>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</si>
  <si>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</si>
  <si>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</si>
  <si>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</si>
  <si>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</si>
  <si>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</si>
  <si>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</si>
  <si>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</si>
  <si>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</si>
  <si>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</si>
  <si>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</si>
  <si>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</si>
  <si>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</si>
  <si>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</si>
  <si>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</si>
  <si>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</si>
  <si>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</si>
  <si>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</si>
  <si>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</si>
  <si>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</si>
  <si>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</si>
  <si>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</si>
  <si>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</si>
  <si>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</si>
  <si>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</si>
  <si>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</si>
  <si>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</si>
  <si>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</si>
  <si>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</si>
  <si>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</si>
  <si>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</si>
  <si>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</si>
  <si>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</si>
  <si>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</si>
  <si>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</si>
  <si>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</si>
  <si>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</si>
  <si>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</si>
  <si>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</si>
  <si>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</si>
  <si>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</si>
  <si>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</si>
  <si>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</si>
  <si>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</si>
  <si>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</si>
  <si>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</si>
  <si>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</si>
  <si>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</si>
  <si>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</si>
  <si>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</si>
  <si>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</si>
  <si>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</si>
  <si>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</si>
  <si>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</si>
  <si>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</si>
  <si>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</si>
  <si>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</si>
  <si>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</si>
  <si>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</si>
  <si>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</si>
  <si>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</si>
  <si>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</si>
  <si>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</si>
  <si>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</si>
  <si>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</si>
  <si>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</si>
  <si>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</si>
  <si>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</si>
  <si>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</si>
  <si>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</si>
  <si>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</si>
  <si>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</si>
  <si>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</si>
  <si>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</si>
  <si>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</si>
  <si>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</si>
  <si>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</si>
  <si>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</si>
  <si>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</si>
  <si>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</si>
  <si>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</si>
  <si>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</si>
  <si>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</si>
  <si>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</si>
  <si>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</si>
  <si>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</si>
  <si>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</si>
  <si>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</si>
  <si>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</si>
  <si>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</si>
  <si>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</si>
  <si>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</si>
  <si>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</si>
  <si>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</si>
  <si>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</si>
  <si>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</si>
  <si>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</si>
  <si>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</si>
  <si>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</si>
  <si>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</si>
  <si>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</si>
  <si>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</si>
  <si>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</si>
  <si>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</si>
  <si>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</si>
  <si>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</si>
  <si>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</si>
  <si>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</si>
  <si>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</si>
  <si>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</si>
  <si>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</si>
  <si>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</si>
  <si>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</si>
  <si>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</si>
  <si>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</si>
  <si>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</si>
  <si>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</si>
  <si>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</si>
  <si>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</si>
  <si>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</si>
  <si>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</si>
  <si>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</si>
  <si>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</si>
  <si>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</si>
  <si>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</si>
  <si>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</si>
  <si>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</si>
  <si>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</si>
  <si>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</si>
  <si>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</si>
  <si>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</si>
  <si>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</si>
  <si>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</si>
  <si>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</si>
  <si>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</si>
  <si>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</si>
  <si>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</si>
  <si>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</si>
  <si>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</si>
  <si>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</si>
  <si>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</si>
  <si>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</si>
  <si>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</si>
  <si>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</si>
  <si>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</si>
  <si>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</si>
  <si>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</si>
  <si>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</si>
  <si>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</si>
  <si>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</si>
  <si>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</si>
  <si>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</si>
  <si>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</si>
  <si>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</si>
  <si>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</si>
  <si>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</si>
  <si>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</si>
  <si>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</si>
  <si>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</si>
  <si>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</si>
  <si>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</si>
  <si>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</si>
  <si>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</si>
  <si>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</si>
  <si>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</si>
  <si>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</si>
  <si>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</si>
  <si>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</si>
  <si>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</si>
  <si>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</si>
  <si>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</si>
  <si>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</si>
  <si>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</si>
  <si>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</si>
  <si>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</si>
  <si>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</si>
  <si>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</si>
  <si>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</si>
  <si>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</si>
  <si>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</si>
  <si>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</si>
  <si>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</si>
  <si>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</si>
  <si>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</si>
  <si>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</si>
  <si>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</si>
  <si>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</si>
  <si>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</si>
  <si>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</si>
  <si>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</si>
  <si>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</si>
  <si>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</si>
  <si>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</si>
  <si>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</si>
  <si>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</si>
  <si>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</si>
  <si>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</si>
  <si>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</si>
  <si>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</si>
  <si>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</si>
  <si>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</si>
  <si>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</si>
  <si>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</si>
  <si>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</si>
  <si>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</si>
  <si>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</si>
  <si>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</si>
  <si>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</si>
  <si>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</si>
  <si>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</si>
  <si>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</si>
  <si>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</si>
  <si>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</si>
  <si>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</si>
  <si>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</si>
  <si>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</si>
  <si>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</si>
  <si>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</si>
  <si>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</si>
  <si>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</si>
  <si>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</si>
  <si>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</si>
  <si>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</si>
  <si>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</si>
  <si>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</si>
  <si>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</si>
  <si>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</si>
  <si>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</si>
  <si>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</si>
  <si>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</si>
  <si>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</si>
  <si>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</si>
  <si>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</si>
  <si>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</si>
  <si>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</si>
  <si>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</si>
  <si>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</si>
  <si>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</si>
  <si>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</si>
  <si>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</si>
  <si>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</si>
  <si>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</si>
  <si>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</si>
  <si>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</si>
  <si>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</si>
  <si>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</si>
  <si>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</si>
  <si>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</si>
  <si>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</si>
  <si>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</si>
  <si>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</si>
  <si>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</si>
  <si>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</si>
  <si>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</si>
  <si>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</si>
  <si>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</si>
  <si>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</si>
  <si>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</si>
  <si>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</si>
  <si>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</si>
  <si>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</si>
  <si>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</si>
  <si>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</si>
  <si>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</si>
  <si>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</si>
  <si>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</si>
  <si>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</si>
  <si>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</si>
  <si>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</si>
  <si>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</si>
  <si>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</si>
  <si>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</si>
  <si>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</si>
  <si>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</si>
  <si>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</si>
  <si>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</si>
  <si>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</si>
  <si>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</si>
  <si>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</si>
  <si>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</si>
  <si>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</si>
  <si>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</si>
  <si>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</si>
  <si>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</si>
  <si>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</si>
  <si>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</si>
  <si>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</si>
  <si>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</si>
  <si>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</si>
  <si>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</si>
  <si>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</si>
  <si>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</si>
  <si>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</si>
  <si>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</si>
  <si>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</si>
  <si>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</si>
  <si>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</si>
  <si>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</si>
  <si>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</si>
  <si>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</si>
  <si>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</si>
  <si>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</si>
  <si>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</si>
  <si>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</si>
  <si>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</si>
  <si>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</si>
  <si>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</si>
  <si>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</si>
  <si>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</si>
  <si>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</si>
  <si>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</si>
  <si>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</si>
  <si>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</si>
  <si>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</si>
  <si>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</si>
  <si>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</si>
  <si>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</si>
  <si>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</si>
  <si>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</si>
  <si>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</si>
  <si>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</si>
  <si>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</si>
  <si>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</si>
  <si>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</si>
  <si>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</si>
  <si>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</si>
  <si>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</si>
  <si>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</si>
  <si>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</si>
  <si>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</si>
  <si>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</si>
  <si>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</si>
  <si>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</si>
  <si>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</si>
  <si>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</si>
  <si>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</si>
  <si>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</si>
  <si>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</si>
  <si>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</si>
  <si>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</si>
  <si>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</si>
  <si>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</si>
  <si>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</si>
  <si>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</si>
  <si>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</si>
  <si>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</si>
  <si>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</si>
  <si>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</si>
  <si>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</si>
  <si>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</si>
  <si>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</si>
  <si>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</si>
  <si>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</si>
  <si>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</si>
  <si>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</si>
  <si>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</si>
  <si>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</si>
  <si>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</si>
  <si>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</si>
  <si>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</si>
  <si>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</si>
  <si>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</si>
  <si>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</si>
  <si>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</si>
  <si>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</si>
  <si>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</si>
  <si>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</si>
  <si>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</si>
  <si>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</si>
  <si>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</si>
  <si>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</si>
  <si>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</si>
  <si>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</si>
  <si>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</si>
  <si>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</si>
  <si>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</si>
  <si>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</si>
  <si>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</si>
  <si>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</si>
  <si>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</si>
  <si>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</si>
  <si>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</si>
  <si>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</si>
  <si>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</si>
  <si>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</si>
  <si>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</si>
  <si>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</si>
  <si>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</si>
  <si>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</si>
  <si>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</si>
  <si>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</si>
  <si>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</si>
  <si>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</si>
  <si>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</si>
  <si>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</si>
  <si>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</si>
  <si>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</si>
  <si>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</si>
  <si>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</si>
  <si>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</si>
  <si>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</si>
  <si>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</si>
  <si>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</si>
  <si>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</si>
  <si>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</si>
  <si>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</si>
  <si>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</si>
  <si>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</si>
  <si>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</si>
  <si>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</si>
  <si>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</si>
  <si>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</si>
  <si>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</si>
  <si>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</si>
  <si>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</si>
  <si>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</si>
  <si>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</si>
  <si>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</si>
  <si>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</si>
  <si>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</si>
  <si>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</si>
  <si>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</si>
  <si>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</si>
  <si>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</si>
  <si>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</si>
  <si>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</si>
  <si>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</si>
  <si>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</si>
  <si>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</si>
  <si>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</si>
  <si>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</si>
  <si>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</si>
  <si>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</si>
  <si>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</si>
  <si>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</si>
  <si>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</si>
  <si>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</si>
  <si>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</si>
  <si>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</si>
  <si>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</si>
  <si>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</si>
  <si>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</si>
  <si>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</si>
  <si>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</si>
  <si>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</si>
  <si>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</si>
  <si>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</si>
  <si>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</si>
  <si>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</si>
  <si>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</si>
  <si>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</si>
  <si>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</si>
  <si>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</si>
  <si>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</si>
  <si>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</si>
  <si>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</si>
  <si>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</si>
  <si>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</si>
  <si>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</si>
  <si>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</si>
  <si>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</si>
  <si>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</si>
  <si>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</si>
  <si>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</si>
  <si>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</si>
  <si>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</si>
  <si>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</si>
  <si>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</si>
  <si>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</si>
  <si>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</si>
  <si>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</si>
  <si>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</si>
  <si>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</si>
  <si>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</si>
  <si>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</si>
  <si>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</si>
  <si>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</si>
  <si>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</si>
  <si>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</si>
  <si>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</si>
  <si>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</si>
  <si>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</si>
  <si>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</si>
  <si>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</si>
  <si>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</si>
  <si>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</si>
  <si>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</si>
  <si>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</si>
  <si>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</si>
  <si>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</si>
  <si>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</si>
  <si>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</si>
  <si>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</si>
  <si>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</si>
  <si>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</si>
  <si>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</si>
  <si>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</si>
  <si>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</si>
  <si>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</si>
  <si>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</si>
  <si>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</si>
  <si>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</si>
  <si>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</si>
  <si>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</si>
  <si>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</si>
  <si>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</si>
  <si>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</si>
  <si>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</si>
  <si>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</si>
  <si>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</si>
  <si>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</si>
  <si>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</si>
  <si>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</si>
  <si>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</si>
  <si>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</si>
  <si>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</si>
  <si>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</si>
  <si>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</si>
  <si>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</si>
  <si>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</si>
  <si>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</si>
  <si>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</si>
  <si>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</si>
  <si>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</si>
  <si>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</si>
  <si>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</si>
  <si>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</si>
  <si>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</si>
  <si>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</si>
  <si>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</si>
  <si>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</si>
  <si>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</si>
  <si>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</si>
  <si>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</si>
  <si>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</si>
  <si>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</si>
  <si>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</si>
  <si>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</si>
  <si>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</si>
  <si>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</si>
  <si>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</si>
  <si>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</si>
  <si>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</si>
  <si>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</si>
  <si>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</si>
  <si>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</si>
  <si>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</si>
  <si>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</si>
  <si>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</si>
  <si>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</si>
  <si>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</si>
  <si>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</si>
  <si>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</si>
  <si>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</si>
  <si>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</si>
  <si>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</si>
  <si>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</si>
  <si>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</si>
  <si>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</si>
  <si>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</si>
  <si>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</si>
  <si>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</si>
  <si>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</si>
  <si>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</si>
  <si>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</si>
  <si>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</si>
  <si>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</si>
  <si>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</si>
  <si>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</si>
  <si>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</si>
  <si>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</si>
  <si>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</si>
  <si>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</si>
  <si>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</si>
  <si>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</si>
  <si>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</si>
  <si>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</si>
  <si>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</si>
  <si>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</si>
  <si>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</si>
  <si>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</si>
  <si>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</si>
  <si>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</si>
  <si>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</si>
  <si>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</si>
  <si>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</si>
  <si>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</si>
  <si>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</si>
  <si>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</si>
  <si>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</si>
  <si>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</si>
  <si>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</si>
  <si>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</si>
  <si>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</si>
  <si>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</si>
  <si>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</si>
  <si>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</si>
  <si>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</si>
  <si>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</si>
  <si>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</si>
  <si>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</si>
  <si>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</si>
  <si>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</si>
  <si>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</si>
  <si>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</si>
  <si>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</si>
  <si>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</si>
  <si>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</si>
  <si>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</si>
  <si>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</si>
  <si>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</si>
  <si>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</si>
  <si>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</si>
  <si>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</si>
  <si>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</si>
  <si>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</si>
  <si>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</si>
  <si>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</si>
  <si>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</si>
  <si>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</si>
  <si>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</si>
  <si>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</si>
  <si>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</si>
  <si>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</si>
  <si>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</si>
  <si>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</si>
  <si>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</si>
  <si>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</si>
  <si>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</si>
  <si>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</si>
  <si>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</si>
  <si>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</si>
  <si>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</si>
  <si>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</si>
  <si>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</si>
  <si>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</si>
  <si>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</si>
  <si>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</si>
  <si>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</si>
  <si>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</si>
  <si>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</si>
  <si>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</si>
  <si>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</si>
  <si>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</si>
  <si>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</si>
  <si>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</si>
  <si>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</si>
  <si>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</si>
  <si>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</si>
  <si>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</si>
  <si>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</si>
  <si>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</si>
  <si>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</si>
  <si>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</si>
  <si>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</si>
  <si>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</si>
  <si>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</si>
  <si>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</si>
  <si>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</si>
  <si>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</si>
  <si>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</si>
  <si>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</si>
  <si>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</si>
  <si>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</si>
  <si>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</si>
  <si>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</si>
  <si>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</si>
  <si>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</si>
  <si>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</si>
  <si>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</si>
  <si>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</si>
  <si>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</si>
  <si>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</si>
  <si>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</si>
  <si>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</si>
  <si>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</si>
  <si>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</si>
  <si>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</si>
  <si>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</si>
  <si>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</si>
  <si>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</si>
  <si>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</si>
  <si>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</si>
  <si>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</si>
  <si>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</si>
  <si>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</si>
  <si>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</si>
  <si>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</si>
  <si>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</si>
  <si>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</si>
  <si>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</si>
  <si>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</si>
  <si>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</si>
  <si>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</si>
  <si>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</si>
  <si>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</si>
  <si>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</si>
  <si>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</si>
  <si>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</si>
  <si>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</si>
  <si>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</si>
  <si>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</si>
  <si>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</si>
  <si>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</si>
  <si>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</si>
  <si>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</si>
  <si>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</si>
  <si>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</si>
  <si>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</si>
  <si>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</si>
  <si>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</si>
  <si>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</si>
  <si>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</si>
  <si>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</si>
  <si>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</si>
  <si>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</si>
  <si>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</si>
  <si>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</si>
  <si>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</si>
  <si>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</si>
  <si>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</si>
  <si>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</si>
  <si>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</si>
  <si>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</si>
  <si>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</si>
  <si>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</si>
  <si>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</si>
  <si>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</si>
  <si>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</si>
  <si>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</si>
  <si>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</si>
  <si>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</si>
  <si>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</si>
  <si>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</si>
  <si>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</si>
  <si>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</si>
  <si>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</si>
  <si>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</si>
  <si>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</si>
  <si>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</si>
  <si>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</si>
  <si>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</si>
  <si>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</si>
  <si>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</si>
  <si>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</si>
  <si>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</si>
  <si>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</si>
  <si>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</si>
  <si>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</si>
  <si>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</si>
  <si>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</si>
  <si>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</si>
  <si>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</si>
  <si>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</si>
  <si>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</si>
  <si>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</si>
  <si>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</si>
  <si>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</si>
  <si>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</si>
  <si>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</si>
  <si>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</si>
  <si>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</si>
  <si>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</si>
  <si>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</si>
  <si>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</si>
  <si>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</si>
  <si>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</si>
  <si>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</si>
  <si>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</si>
  <si>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</si>
  <si>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</si>
  <si>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</si>
  <si>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</si>
  <si>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</si>
  <si>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</si>
  <si>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</si>
  <si>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</si>
  <si>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</si>
  <si>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</si>
  <si>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</si>
  <si>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</si>
  <si>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</si>
  <si>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</si>
  <si>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</si>
  <si>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</si>
  <si>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</si>
  <si>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</si>
  <si>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</si>
  <si>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</si>
  <si>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</si>
  <si>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</si>
  <si>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</si>
  <si>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</si>
  <si>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</si>
  <si>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</si>
  <si>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</si>
  <si>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</si>
  <si>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</si>
  <si>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</si>
  <si>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</si>
  <si>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</si>
  <si>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</si>
  <si>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</si>
  <si>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</si>
  <si>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</si>
  <si>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</si>
  <si>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</si>
  <si>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</si>
  <si>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</si>
  <si>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</si>
  <si>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</si>
  <si>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</si>
  <si>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</si>
  <si>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</si>
  <si>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</si>
  <si>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</si>
  <si>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</si>
  <si>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</si>
  <si>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</si>
  <si>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</si>
  <si>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</si>
  <si>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</si>
  <si>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</si>
  <si>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</si>
  <si>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</si>
  <si>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</si>
  <si>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</si>
  <si>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</si>
  <si>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</si>
  <si>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</si>
  <si>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</si>
  <si>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</si>
  <si>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</si>
  <si>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</si>
  <si>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</si>
  <si>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</si>
  <si>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</si>
  <si>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</si>
  <si>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</si>
  <si>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</si>
  <si>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</si>
  <si>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</si>
  <si>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</si>
  <si>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</si>
  <si>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</si>
  <si>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</si>
  <si>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</si>
  <si>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</si>
  <si>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</si>
  <si>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</si>
  <si>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</si>
  <si>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</si>
  <si>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</si>
  <si>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</si>
  <si>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</si>
  <si>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</si>
  <si>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</si>
  <si>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</si>
  <si>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</si>
  <si>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</si>
  <si>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</si>
  <si>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</si>
  <si>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</si>
  <si>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</si>
  <si>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</si>
  <si>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</si>
  <si>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</si>
  <si>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</si>
  <si>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</si>
  <si>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</si>
  <si>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</si>
  <si>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</si>
  <si>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</si>
  <si>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</si>
  <si>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</si>
  <si>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</si>
  <si>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</si>
  <si>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</si>
  <si>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</si>
  <si>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</si>
  <si>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</si>
  <si>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</si>
  <si>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</si>
  <si>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</si>
  <si>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</si>
  <si>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</si>
  <si>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</si>
  <si>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</si>
  <si>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</si>
  <si>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</si>
  <si>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</si>
  <si>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</si>
  <si>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</si>
  <si>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</si>
  <si>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</si>
  <si>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</si>
  <si>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</si>
  <si>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</si>
  <si>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</si>
  <si>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</si>
  <si>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</si>
  <si>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</si>
  <si>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</si>
  <si>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</si>
  <si>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</si>
  <si>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</si>
  <si>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</si>
  <si>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</si>
  <si>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</si>
  <si>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</si>
  <si>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</si>
  <si>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</si>
  <si>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</si>
  <si>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</si>
  <si>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</si>
  <si>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</si>
  <si>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</si>
  <si>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</si>
  <si>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</si>
  <si>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</si>
  <si>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</si>
  <si>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</si>
  <si>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</si>
  <si>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</si>
  <si>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</si>
  <si>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</si>
  <si>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</si>
  <si>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</si>
  <si>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</si>
  <si>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</si>
  <si>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</si>
  <si>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</si>
  <si>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</si>
  <si>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</si>
  <si>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</si>
  <si>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</si>
  <si>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</si>
  <si>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</si>
  <si>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</si>
  <si>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</si>
  <si>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</si>
  <si>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</si>
  <si>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</si>
  <si>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</si>
  <si>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</si>
  <si>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</si>
  <si>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</si>
  <si>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</si>
  <si>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</si>
  <si>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</si>
  <si>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</si>
  <si>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</si>
  <si>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</si>
  <si>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</si>
  <si>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</si>
  <si>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</si>
  <si>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</si>
  <si>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</si>
  <si>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</si>
  <si>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</si>
  <si>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</si>
  <si>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</si>
  <si>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</si>
  <si>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</si>
  <si>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</si>
  <si>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</si>
  <si>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</si>
  <si>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</si>
  <si>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</si>
  <si>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</si>
  <si>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</si>
  <si>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</si>
  <si>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</si>
  <si>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</si>
  <si>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</si>
  <si>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</si>
  <si>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</si>
  <si>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</si>
  <si>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</si>
  <si>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</si>
  <si>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</si>
  <si>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</si>
  <si>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</si>
  <si>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</si>
  <si>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</si>
  <si>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</si>
  <si>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</si>
  <si>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</si>
  <si>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</si>
  <si>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</si>
  <si>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</si>
  <si>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</si>
  <si>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</si>
  <si>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</si>
  <si>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</si>
  <si>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</si>
  <si>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</si>
  <si>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</si>
  <si>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</si>
  <si>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</si>
  <si>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</si>
  <si>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</si>
  <si>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</si>
  <si>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</si>
  <si>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</si>
  <si>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</si>
  <si>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</si>
  <si>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</si>
  <si>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</si>
  <si>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</si>
  <si>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</si>
  <si>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</si>
  <si>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</si>
  <si>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</si>
  <si>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</si>
  <si>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</si>
  <si>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</si>
  <si>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</si>
  <si>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</si>
  <si>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</si>
  <si>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</si>
  <si>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</si>
  <si>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</si>
  <si>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</si>
  <si>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</si>
  <si>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</si>
  <si>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</si>
  <si>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</si>
  <si>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</si>
  <si>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</si>
  <si>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</si>
  <si>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</si>
  <si>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</si>
  <si>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</si>
  <si>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</si>
  <si>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</si>
  <si>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</si>
  <si>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</si>
  <si>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</si>
  <si>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</si>
  <si>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</si>
  <si>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</si>
  <si>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</si>
  <si>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</si>
  <si>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</si>
  <si>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</si>
  <si>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</si>
  <si>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</si>
  <si>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</si>
  <si>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</si>
  <si>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</si>
  <si>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</si>
  <si>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</si>
  <si>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</si>
  <si>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</si>
  <si>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</si>
  <si>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</si>
  <si>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</si>
  <si>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</si>
  <si>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</si>
  <si>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</si>
  <si>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</si>
  <si>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</si>
  <si>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</si>
  <si>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</si>
  <si>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</si>
  <si>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</si>
  <si>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</si>
  <si>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</si>
  <si>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</si>
  <si>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</si>
  <si>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</si>
  <si>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</si>
  <si>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</si>
  <si>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</si>
  <si>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</si>
  <si>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</si>
  <si>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</si>
  <si>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</si>
  <si>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</si>
  <si>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</si>
  <si>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</si>
  <si>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</si>
  <si>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</si>
  <si>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</si>
  <si>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</si>
  <si>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</si>
  <si>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</si>
  <si>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</si>
  <si>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</si>
  <si>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</si>
  <si>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</si>
  <si>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</si>
  <si>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</si>
  <si>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</si>
  <si>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</si>
  <si>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</si>
  <si>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</si>
  <si>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</si>
  <si>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</si>
  <si>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</si>
  <si>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</si>
  <si>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</si>
  <si>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</si>
  <si>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</si>
  <si>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</si>
  <si>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</si>
  <si>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</si>
  <si>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</si>
  <si>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</si>
  <si>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</si>
  <si>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</si>
  <si>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</si>
  <si>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</si>
  <si>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</si>
  <si>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</si>
  <si>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</si>
  <si>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</si>
  <si>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</si>
  <si>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</si>
  <si>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</si>
  <si>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</si>
  <si>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</si>
  <si>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</si>
  <si>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</si>
  <si>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</si>
  <si>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</si>
  <si>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</si>
  <si>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</si>
  <si>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</si>
  <si>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</si>
  <si>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</si>
  <si>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</si>
  <si>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</si>
  <si>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</si>
  <si>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</si>
  <si>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</si>
  <si>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</si>
  <si>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</si>
  <si>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</si>
  <si>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</si>
  <si>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</si>
  <si>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</si>
  <si>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</si>
  <si>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</si>
  <si>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</si>
  <si>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</si>
  <si>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</si>
  <si>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</si>
  <si>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</si>
  <si>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</si>
  <si>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</si>
  <si>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</si>
  <si>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</si>
  <si>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</si>
  <si>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</si>
  <si>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</si>
  <si>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</si>
  <si>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</si>
  <si>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</si>
  <si>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</si>
  <si>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</si>
  <si>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</si>
  <si>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</si>
  <si>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</si>
  <si>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</si>
  <si>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</si>
  <si>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</si>
  <si>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</si>
  <si>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</si>
  <si>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</si>
  <si>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</si>
  <si>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</si>
  <si>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</si>
  <si>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</si>
  <si>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</si>
  <si>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</si>
  <si>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</si>
  <si>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</si>
  <si>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</si>
  <si>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</si>
  <si>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</si>
  <si>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</si>
  <si>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</si>
  <si>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</si>
  <si>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</si>
  <si>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</si>
  <si>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</si>
  <si>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</si>
  <si>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</si>
  <si>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</si>
  <si>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</si>
  <si>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</si>
  <si>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</si>
  <si>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</si>
  <si>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</si>
  <si>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</si>
  <si>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</si>
  <si>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</si>
  <si>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</si>
  <si>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</si>
  <si>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</si>
  <si>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</si>
  <si>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</si>
  <si>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</si>
  <si>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</si>
  <si>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</si>
  <si>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</si>
  <si>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</si>
  <si>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</si>
  <si>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</si>
  <si>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</si>
  <si>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</si>
  <si>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</si>
  <si>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</si>
  <si>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</si>
  <si>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</si>
  <si>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</si>
  <si>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</si>
  <si>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</si>
  <si>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</si>
  <si>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</si>
  <si>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</si>
  <si>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</si>
  <si>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</si>
  <si>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</si>
  <si>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</si>
  <si>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</si>
  <si>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</si>
  <si>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</si>
  <si>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</si>
  <si>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</si>
  <si>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</si>
  <si>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</si>
  <si>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</si>
  <si>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</si>
  <si>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</si>
  <si>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</si>
  <si>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</si>
  <si>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</si>
  <si>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</si>
  <si>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</si>
  <si>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</si>
  <si>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</si>
  <si>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</si>
  <si>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</si>
  <si>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</si>
  <si>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</si>
  <si>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</si>
  <si>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</si>
  <si>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</si>
  <si>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</si>
  <si>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</si>
  <si>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</si>
  <si>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</si>
  <si>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</si>
  <si>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</si>
  <si>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</si>
  <si>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</si>
  <si>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</si>
  <si>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</si>
  <si>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</si>
  <si>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</si>
  <si>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</si>
  <si>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</si>
  <si>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</si>
  <si>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</si>
  <si>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</si>
  <si>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</si>
  <si>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</si>
  <si>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</si>
  <si>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</si>
  <si>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</si>
  <si>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</si>
  <si>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</si>
  <si>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</si>
  <si>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</si>
  <si>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</si>
  <si>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</si>
  <si>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</si>
  <si>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</si>
  <si>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</si>
  <si>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</si>
  <si>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</si>
  <si>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</si>
  <si>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</si>
  <si>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</si>
  <si>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</si>
  <si>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</si>
  <si>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</si>
  <si>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</si>
  <si>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</si>
  <si>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</si>
  <si>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</si>
  <si>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</si>
  <si>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</si>
  <si>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</si>
  <si>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</si>
  <si>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</si>
  <si>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</si>
  <si>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</si>
  <si>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</si>
  <si>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</si>
  <si>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</si>
  <si>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</si>
  <si>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</si>
  <si>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</si>
  <si>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</si>
  <si>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</si>
  <si>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</si>
  <si>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</si>
  <si>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</si>
  <si>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</si>
  <si>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</si>
  <si>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</si>
  <si>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</si>
  <si>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</si>
  <si>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</si>
  <si>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</si>
  <si>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</si>
  <si>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</si>
  <si>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</si>
  <si>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</si>
  <si>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</si>
  <si>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</si>
  <si>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</si>
  <si>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</si>
  <si>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</si>
  <si>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</si>
  <si>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</si>
  <si>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</si>
  <si>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</si>
  <si>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</si>
  <si>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</si>
  <si>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</si>
  <si>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</si>
  <si>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</si>
  <si>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</si>
  <si>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</si>
  <si>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</si>
  <si>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</si>
  <si>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</si>
  <si>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</si>
  <si>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</si>
  <si>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</si>
  <si>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</si>
  <si>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</si>
  <si>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</si>
  <si>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</si>
  <si>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</si>
  <si>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</si>
  <si>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</si>
  <si>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</si>
  <si>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</si>
  <si>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</si>
  <si>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</si>
  <si>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</si>
  <si>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</si>
  <si>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</si>
  <si>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</si>
  <si>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</si>
  <si>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</si>
  <si>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</si>
  <si>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</si>
  <si>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</si>
  <si>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</si>
  <si>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</si>
  <si>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</si>
  <si>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</si>
  <si>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</si>
  <si>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</si>
  <si>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</si>
  <si>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</si>
  <si>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</si>
  <si>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</si>
  <si>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</si>
  <si>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</si>
  <si>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</si>
  <si>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</si>
  <si>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</si>
  <si>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</si>
  <si>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</si>
  <si>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</si>
  <si>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</si>
  <si>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</si>
  <si>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</si>
  <si>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</si>
  <si>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</si>
  <si>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</si>
  <si>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</si>
  <si>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</si>
  <si>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</si>
  <si>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</si>
  <si>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</si>
  <si>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</si>
  <si>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</si>
  <si>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</si>
  <si>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</si>
  <si>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</si>
  <si>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</si>
  <si>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</si>
  <si>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</si>
  <si>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</si>
  <si>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</si>
  <si>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</si>
  <si>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</si>
  <si>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</si>
  <si>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</si>
  <si>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</si>
  <si>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</si>
  <si>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</si>
  <si>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</si>
  <si>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</si>
  <si>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</si>
  <si>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</si>
  <si>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</si>
  <si>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</si>
  <si>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</si>
  <si>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</si>
  <si>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</si>
  <si>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</si>
  <si>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</si>
  <si>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</si>
  <si>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</si>
  <si>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</si>
  <si>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</si>
  <si>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</si>
  <si>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</si>
  <si>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</si>
  <si>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</si>
  <si>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</si>
  <si>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</si>
  <si>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</si>
  <si>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</si>
  <si>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</si>
  <si>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</si>
  <si>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</si>
  <si>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</si>
  <si>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</si>
  <si>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</si>
  <si>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</si>
  <si>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</si>
  <si>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</si>
  <si>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</si>
  <si>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</si>
  <si>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</si>
  <si>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</si>
  <si>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</si>
  <si>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</si>
  <si>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</si>
  <si>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</si>
  <si>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</si>
  <si>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</si>
  <si>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</si>
  <si>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</si>
  <si>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</si>
  <si>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</si>
  <si>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</si>
  <si>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</si>
  <si>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</si>
  <si>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</si>
  <si>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</si>
  <si>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</si>
  <si>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</si>
  <si>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</si>
  <si>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</si>
  <si>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</si>
  <si>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</si>
  <si>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</si>
  <si>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</si>
  <si>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</si>
  <si>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</si>
  <si>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</si>
  <si>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</si>
  <si>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</si>
  <si>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</si>
  <si>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</si>
  <si>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</si>
  <si>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</si>
  <si>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</si>
  <si>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</si>
  <si>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</si>
  <si>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</si>
  <si>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</si>
  <si>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</si>
  <si>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</si>
  <si>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</si>
  <si>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</si>
  <si>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</si>
  <si>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</si>
  <si>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</si>
  <si>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</si>
  <si>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</si>
  <si>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</si>
  <si>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</si>
  <si>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</si>
  <si>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</si>
  <si>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</si>
  <si>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</si>
  <si>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</si>
  <si>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</si>
  <si>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</si>
  <si>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</si>
  <si>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</si>
  <si>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</si>
  <si>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</si>
  <si>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</si>
  <si>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</si>
  <si>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</si>
  <si>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</si>
  <si>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</si>
  <si>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</si>
  <si>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</si>
  <si>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</si>
  <si>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</si>
  <si>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</si>
  <si>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</si>
  <si>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</si>
  <si>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</si>
  <si>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</si>
  <si>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</si>
  <si>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</si>
  <si>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</si>
  <si>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</si>
  <si>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</si>
  <si>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</si>
  <si>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</si>
  <si>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</si>
  <si>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</si>
  <si>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</si>
  <si>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</si>
  <si>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</si>
  <si>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</si>
  <si>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</si>
  <si>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</si>
  <si>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</si>
  <si>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</si>
  <si>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</si>
  <si>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</si>
  <si>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</si>
  <si>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</si>
  <si>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</si>
  <si>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</si>
  <si>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</si>
  <si>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</si>
  <si>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</si>
  <si>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</si>
  <si>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</si>
  <si>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</si>
  <si>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</si>
  <si>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</si>
  <si>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</si>
  <si>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</si>
  <si>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</si>
  <si>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</si>
  <si>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</si>
  <si>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</si>
  <si>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</si>
  <si>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</si>
  <si>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</si>
  <si>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</si>
  <si>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</si>
  <si>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</si>
  <si>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</si>
  <si>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</si>
  <si>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</si>
  <si>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</si>
  <si>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</si>
  <si>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</si>
  <si>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</si>
  <si>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</si>
  <si>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</si>
  <si>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</si>
  <si>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</si>
  <si>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</si>
  <si>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</si>
  <si>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</si>
  <si>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</si>
  <si>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</si>
  <si>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</si>
  <si>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</si>
  <si>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</si>
  <si>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</si>
  <si>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</si>
  <si>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</si>
  <si>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</si>
  <si>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</si>
  <si>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</si>
  <si>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</si>
  <si>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</si>
  <si>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</si>
  <si>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</si>
  <si>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</si>
  <si>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</si>
  <si>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</si>
  <si>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</si>
  <si>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</si>
  <si>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</si>
  <si>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</si>
  <si>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</si>
  <si>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</si>
  <si>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</si>
  <si>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</si>
  <si>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</si>
  <si>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</si>
  <si>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</si>
  <si>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</si>
  <si>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</si>
  <si>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</si>
  <si>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</si>
  <si>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</si>
  <si>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</si>
  <si>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</si>
  <si>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</si>
  <si>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</si>
  <si>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</si>
  <si>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</si>
  <si>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</si>
  <si>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</si>
  <si>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</si>
  <si>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</si>
  <si>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</si>
  <si>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</si>
  <si>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</si>
  <si>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</si>
  <si>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</si>
  <si>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</si>
  <si>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</si>
  <si>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</si>
  <si>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</si>
  <si>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</si>
  <si>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</si>
  <si>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</si>
  <si>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</si>
  <si>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</si>
  <si>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</si>
  <si>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</si>
  <si>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</si>
  <si>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</si>
  <si>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</si>
  <si>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</si>
  <si>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</si>
  <si>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</si>
  <si>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</si>
  <si>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</si>
  <si>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</si>
  <si>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</si>
  <si>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</si>
  <si>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</si>
  <si>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</si>
  <si>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</si>
  <si>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</si>
  <si>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</si>
  <si>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</si>
  <si>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</si>
  <si>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</si>
  <si>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</si>
  <si>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</si>
  <si>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</si>
  <si>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</si>
  <si>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</si>
  <si>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</si>
  <si>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</si>
  <si>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</si>
  <si>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</si>
  <si>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</si>
  <si>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</si>
  <si>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</si>
  <si>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</si>
  <si>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</si>
  <si>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</si>
  <si>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</si>
  <si>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</si>
  <si>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</si>
  <si>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</si>
  <si>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</si>
  <si>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</si>
  <si>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</si>
  <si>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</si>
  <si>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</si>
  <si>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</si>
  <si>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</si>
  <si>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</si>
  <si>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</si>
  <si>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</si>
  <si>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</si>
  <si>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</si>
  <si>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</si>
  <si>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</si>
  <si>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</si>
  <si>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</si>
  <si>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</si>
  <si>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</si>
  <si>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</si>
  <si>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</si>
  <si>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</si>
  <si>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</si>
  <si>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</si>
  <si>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</si>
  <si>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</si>
  <si>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</si>
  <si>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</si>
  <si>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</si>
  <si>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</si>
  <si>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</si>
  <si>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</si>
  <si>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</si>
  <si>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</si>
  <si>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</si>
  <si>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</si>
  <si>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</si>
  <si>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</si>
  <si>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</si>
  <si>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</si>
  <si>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</si>
  <si>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</si>
  <si>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</si>
  <si>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</si>
  <si>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</si>
  <si>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</si>
  <si>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</si>
  <si>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</si>
  <si>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</si>
  <si>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</si>
  <si>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</si>
  <si>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</si>
  <si>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</si>
  <si>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</si>
  <si>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</si>
  <si>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</si>
  <si>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</si>
  <si>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</si>
  <si>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</si>
  <si>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</si>
  <si>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</si>
  <si>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</si>
  <si>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</si>
  <si>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</si>
  <si>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</si>
  <si>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</si>
  <si>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</si>
  <si>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</si>
  <si>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</si>
  <si>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</si>
  <si>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</si>
  <si>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</si>
  <si>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</si>
  <si>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</si>
  <si>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</si>
  <si>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</si>
  <si>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</si>
  <si>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</si>
  <si>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</si>
  <si>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</si>
  <si>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</si>
  <si>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</si>
  <si>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</si>
  <si>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</si>
  <si>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</si>
  <si>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</si>
  <si>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</si>
  <si>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</si>
  <si>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</si>
  <si>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</si>
  <si>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</si>
  <si>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</si>
  <si>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</si>
  <si>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</si>
  <si>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</si>
  <si>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</si>
  <si>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</si>
  <si>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</si>
  <si>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</si>
  <si>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</si>
  <si>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</si>
  <si>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</si>
  <si>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</si>
  <si>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</si>
  <si>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</si>
  <si>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</si>
  <si>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</si>
  <si>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</si>
  <si>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</si>
  <si>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</si>
  <si>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</si>
  <si>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</si>
  <si>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</si>
  <si>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</si>
  <si>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</si>
  <si>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</si>
  <si>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</si>
  <si>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</si>
  <si>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</si>
  <si>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</si>
  <si>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</si>
  <si>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</si>
  <si>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</si>
  <si>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</si>
  <si>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</si>
  <si>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</si>
  <si>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</si>
  <si>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</si>
  <si>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</si>
  <si>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</si>
  <si>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</si>
  <si>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</si>
  <si>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</si>
  <si>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</si>
  <si>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</si>
  <si>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</si>
  <si>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</si>
  <si>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</si>
  <si>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</si>
  <si>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</si>
  <si>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</si>
  <si>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</si>
  <si>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</si>
  <si>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</si>
  <si>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</si>
  <si>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</si>
  <si>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</si>
  <si>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</si>
  <si>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</si>
  <si>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</si>
  <si>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</si>
  <si>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</si>
  <si>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</si>
  <si>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</si>
  <si>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</si>
  <si>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</si>
  <si>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</si>
  <si>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</si>
  <si>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</si>
  <si>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</si>
  <si>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</si>
  <si>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</si>
  <si>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</si>
  <si>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</si>
  <si>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</si>
  <si>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</si>
  <si>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</si>
  <si>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</si>
  <si>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</si>
  <si>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</si>
  <si>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</si>
  <si>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</si>
  <si>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</si>
  <si>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</si>
  <si>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</si>
  <si>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</si>
  <si>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</si>
  <si>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</si>
  <si>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</si>
  <si>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</si>
  <si>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</si>
  <si>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</si>
  <si>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</si>
  <si>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</si>
  <si>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</si>
  <si>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</si>
  <si>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</si>
  <si>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</si>
  <si>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</si>
  <si>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</si>
  <si>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</si>
  <si>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</si>
  <si>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</si>
  <si>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</si>
  <si>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</si>
  <si>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</si>
  <si>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</si>
  <si>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</si>
  <si>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</si>
  <si>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</si>
  <si>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</si>
  <si>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</si>
  <si>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</si>
  <si>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</si>
  <si>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</si>
  <si>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</si>
  <si>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</si>
  <si>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</si>
  <si>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</si>
  <si>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</si>
  <si>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</si>
  <si>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</si>
  <si>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</si>
  <si>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</si>
  <si>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</si>
  <si>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</si>
  <si>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</si>
  <si>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</si>
  <si>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</si>
  <si>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</si>
  <si>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</si>
  <si>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</si>
  <si>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</si>
  <si>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</si>
  <si>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</si>
  <si>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</si>
  <si>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</si>
  <si>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</si>
  <si>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</si>
  <si>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</si>
  <si>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</si>
  <si>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</si>
  <si>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</si>
  <si>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</si>
  <si>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</si>
  <si>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</si>
  <si>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</si>
  <si>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</si>
  <si>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</si>
  <si>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</si>
  <si>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</si>
  <si>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</si>
  <si>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</si>
  <si>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</si>
  <si>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</si>
  <si>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</si>
  <si>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</si>
  <si>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</si>
  <si>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</si>
  <si>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</si>
  <si>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</si>
  <si>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</si>
  <si>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</si>
  <si>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</si>
  <si>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</si>
  <si>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</si>
  <si>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</si>
  <si>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</si>
  <si>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</si>
  <si>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</si>
  <si>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</si>
  <si>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</si>
  <si>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</si>
  <si>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</si>
  <si>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</si>
  <si>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</si>
  <si>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</si>
  <si>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</si>
  <si>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</si>
  <si>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</si>
  <si>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</si>
  <si>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</si>
  <si>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</si>
  <si>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</si>
  <si>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</si>
  <si>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</si>
  <si>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</si>
  <si>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</si>
  <si>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</si>
  <si>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</si>
  <si>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</si>
  <si>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</si>
  <si>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</si>
  <si>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</si>
  <si>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</si>
  <si>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</si>
  <si>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</si>
  <si>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</si>
  <si>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</si>
  <si>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</si>
  <si>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</si>
  <si>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</si>
  <si>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</si>
  <si>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</si>
  <si>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</si>
  <si>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</si>
  <si>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</si>
  <si>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</si>
  <si>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</si>
  <si>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</si>
  <si>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</si>
  <si>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</si>
  <si>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</si>
  <si>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</si>
  <si>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</si>
  <si>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</si>
  <si>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</si>
  <si>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</si>
  <si>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</si>
  <si>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</si>
  <si>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</si>
  <si>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</si>
  <si>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</si>
  <si>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</si>
  <si>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</si>
  <si>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</si>
  <si>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</si>
  <si>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</si>
  <si>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</si>
  <si>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</si>
  <si>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</si>
  <si>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</si>
  <si>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</si>
  <si>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</si>
  <si>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</si>
  <si>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</si>
  <si>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</si>
  <si>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</si>
  <si>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</si>
  <si>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</si>
  <si>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</si>
  <si>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</si>
  <si>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</si>
  <si>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</si>
  <si>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</si>
  <si>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</si>
  <si>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</si>
  <si>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</si>
  <si>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</si>
  <si>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</si>
  <si>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</si>
  <si>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</si>
  <si>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</si>
  <si>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</si>
  <si>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</si>
  <si>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</si>
  <si>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</si>
  <si>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</si>
  <si>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</si>
  <si>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</si>
  <si>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</si>
  <si>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</si>
  <si>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</si>
  <si>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</si>
  <si>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</si>
  <si>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</si>
  <si>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</si>
  <si>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</si>
  <si>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</si>
  <si>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</si>
  <si>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</si>
  <si>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</si>
  <si>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</si>
  <si>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</si>
  <si>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</si>
  <si>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</si>
  <si>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</si>
  <si>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</si>
  <si>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</si>
  <si>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</si>
  <si>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</si>
  <si>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</si>
  <si>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</si>
  <si>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</si>
  <si>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</si>
  <si>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</si>
  <si>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</si>
  <si>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</si>
  <si>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</si>
  <si>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</si>
  <si>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</si>
  <si>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</si>
  <si>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</si>
  <si>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</si>
  <si>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</si>
  <si>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</si>
  <si>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</si>
  <si>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</si>
  <si>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</si>
  <si>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</si>
  <si>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</si>
  <si>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</si>
  <si>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</si>
  <si>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</si>
  <si>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</si>
  <si>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</si>
  <si>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</si>
  <si>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</si>
  <si>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</si>
  <si>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</si>
  <si>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</si>
  <si>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</si>
  <si>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</si>
  <si>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</si>
  <si>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</si>
  <si>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</si>
  <si>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</si>
  <si>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</si>
  <si>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</si>
  <si>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</si>
  <si>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</si>
  <si>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</si>
  <si>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</si>
  <si>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</si>
  <si>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</si>
  <si>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</si>
  <si>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</si>
  <si>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</si>
  <si>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</si>
  <si>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</si>
  <si>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</si>
  <si>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</si>
  <si>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</si>
  <si>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</si>
  <si>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</si>
  <si>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</si>
  <si>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</si>
  <si>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</si>
  <si>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</si>
  <si>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</si>
  <si>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</si>
  <si>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</si>
  <si>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</si>
  <si>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</si>
  <si>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</si>
  <si>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</si>
  <si>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</si>
  <si>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</si>
  <si>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</si>
  <si>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</si>
  <si>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</si>
  <si>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</si>
  <si>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</si>
  <si>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</si>
  <si>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</si>
  <si>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</si>
  <si>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</si>
  <si>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</si>
  <si>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</si>
  <si>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</si>
  <si>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</si>
  <si>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</si>
  <si>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</si>
  <si>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</si>
  <si>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</si>
  <si>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</si>
  <si>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</si>
  <si>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</si>
  <si>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</si>
  <si>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</si>
  <si>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</si>
  <si>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</si>
  <si>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</si>
  <si>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</si>
  <si>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</si>
  <si>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</si>
  <si>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</si>
  <si>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</si>
  <si>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</si>
  <si>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</si>
  <si>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</si>
  <si>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</si>
  <si>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</si>
  <si>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</si>
  <si>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</si>
  <si>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</si>
  <si>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</si>
  <si>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</si>
  <si>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</si>
  <si>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</si>
  <si>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</si>
  <si>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</si>
  <si>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</si>
  <si>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</si>
  <si>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</si>
  <si>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</si>
  <si>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</si>
  <si>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</si>
  <si>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</si>
  <si>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</si>
  <si>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</si>
  <si>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</si>
  <si>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</si>
  <si>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</si>
  <si>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</si>
  <si>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</si>
  <si>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</si>
  <si>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</si>
  <si>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</si>
  <si>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</si>
  <si>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</si>
  <si>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</si>
  <si>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</si>
  <si>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</si>
  <si>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</si>
  <si>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</si>
  <si>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</si>
  <si>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</si>
  <si>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</si>
  <si>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</si>
  <si>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</si>
  <si>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</si>
  <si>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</si>
  <si>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</si>
  <si>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</si>
  <si>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</si>
  <si>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</si>
  <si>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</si>
  <si>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</si>
  <si>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</si>
  <si>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</si>
  <si>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</si>
  <si>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</si>
  <si>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</si>
  <si>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</si>
  <si>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</si>
  <si>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</si>
  <si>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</si>
  <si>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</si>
  <si>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</si>
  <si>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</si>
  <si>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</si>
  <si>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</si>
  <si>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</si>
  <si>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</si>
  <si>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</si>
  <si>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</si>
  <si>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</si>
  <si>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</si>
  <si>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</si>
  <si>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</si>
  <si>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</si>
  <si>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</si>
  <si>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</si>
  <si>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</si>
  <si>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</si>
  <si>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</si>
  <si>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</si>
  <si>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</si>
  <si>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</si>
  <si>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</si>
  <si>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</si>
  <si>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</si>
  <si>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</si>
  <si>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</si>
  <si>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</si>
  <si>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</si>
  <si>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</si>
  <si>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</si>
  <si>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</si>
  <si>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</si>
  <si>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</si>
  <si>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</si>
  <si>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</si>
  <si>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</si>
  <si>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</si>
  <si>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</si>
  <si>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</si>
  <si>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</si>
  <si>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</si>
  <si>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</si>
  <si>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</si>
  <si>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</si>
  <si>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</si>
  <si>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</si>
  <si>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</si>
  <si>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</si>
  <si>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</si>
  <si>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</si>
  <si>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</si>
  <si>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</si>
  <si>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</si>
  <si>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</si>
  <si>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</si>
  <si>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</si>
  <si>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</si>
  <si>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</si>
  <si>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</si>
  <si>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</si>
  <si>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</si>
  <si>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</si>
  <si>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</si>
  <si>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</si>
  <si>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</si>
  <si>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</si>
  <si>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</si>
  <si>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</si>
  <si>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</si>
  <si>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</si>
  <si>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</si>
  <si>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</si>
  <si>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</si>
  <si>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</si>
  <si>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</si>
  <si>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</si>
  <si>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</si>
  <si>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</si>
  <si>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</si>
  <si>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</si>
  <si>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</si>
  <si>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</si>
  <si>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</si>
  <si>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</si>
  <si>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</si>
  <si>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</si>
  <si>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</si>
  <si>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</si>
  <si>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</si>
  <si>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</si>
  <si>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</si>
  <si>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</si>
  <si>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</si>
  <si>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</si>
  <si>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</si>
  <si>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</si>
  <si>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</si>
  <si>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</si>
  <si>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</si>
  <si>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</si>
  <si>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</si>
  <si>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</si>
  <si>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</si>
  <si>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</si>
  <si>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</si>
  <si>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</si>
  <si>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</si>
  <si>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</si>
  <si>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</si>
  <si>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</si>
  <si>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</si>
  <si>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</si>
  <si>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</si>
  <si>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</si>
  <si>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</si>
  <si>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</si>
  <si>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</si>
  <si>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</si>
  <si>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</si>
  <si>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</si>
  <si>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</si>
  <si>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</si>
  <si>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</si>
  <si>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</si>
  <si>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</si>
  <si>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</si>
  <si>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</si>
  <si>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</si>
  <si>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</si>
  <si>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</si>
  <si>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</si>
  <si>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</si>
  <si>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</si>
  <si>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</si>
  <si>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</si>
  <si>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</si>
  <si>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</si>
  <si>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</si>
  <si>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</si>
  <si>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</si>
  <si>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</si>
  <si>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</si>
  <si>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</si>
  <si>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</si>
  <si>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</si>
  <si>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</si>
  <si>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</si>
  <si>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</si>
  <si>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</si>
  <si>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</si>
  <si>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</si>
  <si>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</si>
  <si>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</si>
  <si>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</si>
  <si>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</si>
  <si>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</si>
  <si>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</si>
  <si>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</si>
  <si>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</si>
  <si>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</si>
  <si>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</si>
  <si>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</si>
  <si>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</si>
  <si>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</si>
  <si>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</si>
  <si>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</si>
  <si>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</si>
  <si>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</si>
  <si>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</si>
  <si>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</si>
  <si>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</si>
  <si>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</si>
  <si>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</si>
  <si>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</si>
  <si>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</si>
  <si>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</si>
  <si>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</si>
  <si>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</si>
  <si>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</si>
  <si>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</si>
  <si>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</si>
  <si>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</si>
  <si>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</si>
  <si>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</si>
  <si>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</si>
  <si>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</si>
  <si>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</si>
  <si>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</si>
  <si>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</si>
  <si>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</si>
  <si>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</si>
  <si>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</si>
  <si>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</si>
  <si>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</si>
  <si>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</si>
  <si>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</si>
  <si>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</si>
  <si>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</si>
  <si>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</si>
  <si>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</si>
  <si>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</si>
  <si>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</si>
  <si>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</si>
  <si>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</si>
  <si>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</si>
  <si>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</si>
  <si>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</si>
  <si>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</si>
  <si>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</si>
  <si>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</si>
  <si>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</si>
  <si>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</si>
  <si>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</si>
  <si>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</si>
  <si>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</si>
  <si>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</si>
  <si>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</si>
  <si>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</si>
  <si>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</si>
  <si>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</si>
  <si>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</si>
  <si>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</si>
  <si>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</si>
  <si>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</si>
  <si>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</si>
  <si>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</si>
  <si>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</si>
  <si>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</si>
  <si>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</si>
  <si>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</si>
  <si>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</si>
  <si>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</si>
  <si>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</si>
  <si>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</si>
  <si>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</si>
  <si>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</si>
  <si>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</si>
  <si>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</si>
  <si>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</si>
  <si>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</si>
  <si>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</si>
  <si>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</si>
  <si>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</si>
  <si>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</si>
  <si>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</si>
  <si>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</si>
  <si>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</si>
  <si>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</si>
  <si>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</si>
  <si>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</si>
  <si>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</si>
  <si>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</si>
  <si>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</si>
  <si>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</si>
  <si>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</si>
  <si>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</si>
  <si>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</si>
  <si>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</si>
  <si>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</si>
  <si>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</si>
  <si>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</si>
  <si>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</si>
  <si>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</si>
  <si>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</si>
  <si>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</si>
  <si>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</si>
  <si>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</si>
  <si>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</si>
  <si>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</si>
  <si>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</si>
  <si>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</si>
  <si>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</si>
  <si>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</si>
  <si>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</si>
  <si>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</si>
  <si>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</si>
  <si>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</si>
  <si>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</si>
  <si>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</si>
  <si>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</si>
  <si>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</si>
  <si>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</si>
  <si>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</si>
  <si>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</si>
  <si>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</si>
  <si>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</si>
  <si>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</si>
  <si>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</si>
  <si>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</si>
  <si>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</si>
  <si>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</si>
  <si>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</si>
  <si>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</si>
  <si>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</si>
  <si>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</si>
  <si>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</si>
  <si>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</si>
  <si>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</si>
  <si>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</si>
  <si>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</si>
  <si>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</si>
  <si>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</si>
  <si>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</si>
  <si>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</si>
  <si>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</si>
  <si>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</si>
  <si>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</si>
  <si>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</si>
  <si>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</si>
  <si>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</si>
  <si>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</si>
  <si>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</si>
  <si>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</si>
  <si>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</si>
  <si>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</si>
  <si>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</si>
  <si>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</si>
  <si>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</si>
  <si>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</si>
  <si>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</si>
  <si>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</si>
  <si>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</si>
  <si>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</si>
  <si>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</si>
  <si>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</si>
  <si>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</si>
  <si>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</si>
  <si>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</si>
  <si>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</si>
  <si>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</si>
  <si>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</si>
  <si>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</si>
  <si>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</si>
  <si>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</si>
  <si>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</si>
  <si>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</si>
  <si>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</si>
  <si>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</si>
  <si>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</si>
  <si>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</si>
  <si>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</si>
  <si>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</si>
  <si>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</si>
  <si>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</si>
  <si>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</si>
  <si>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</si>
  <si>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</si>
  <si>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</si>
  <si>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</si>
  <si>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</si>
  <si>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</si>
  <si>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</si>
  <si>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</si>
  <si>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</si>
  <si>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</si>
  <si>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</si>
  <si>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</si>
  <si>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</si>
  <si>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</si>
  <si>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</si>
  <si>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</si>
  <si>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</si>
  <si>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</si>
  <si>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</si>
  <si>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</si>
  <si>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</si>
  <si>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</si>
  <si>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</si>
  <si>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</si>
  <si>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</si>
  <si>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</si>
  <si>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</si>
  <si>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</si>
  <si>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</si>
  <si>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</si>
  <si>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</si>
  <si>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</si>
  <si>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</si>
  <si>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</si>
  <si>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</si>
  <si>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</si>
  <si>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</si>
  <si>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</si>
  <si>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</si>
  <si>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</si>
  <si>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</si>
  <si>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</si>
  <si>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</si>
  <si>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</si>
  <si>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</si>
  <si>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</si>
  <si>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</si>
  <si>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</si>
  <si>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</si>
  <si>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</si>
  <si>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</si>
  <si>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</si>
  <si>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</si>
  <si>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</si>
  <si>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</si>
  <si>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</si>
  <si>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</si>
  <si>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</si>
  <si>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</si>
  <si>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</si>
  <si>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</si>
  <si>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</si>
  <si>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</si>
  <si>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</si>
  <si>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</si>
  <si>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</si>
  <si>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</si>
  <si>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</si>
  <si>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</si>
  <si>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</si>
  <si>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</si>
  <si>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</si>
  <si>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</si>
  <si>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</si>
  <si>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</si>
  <si>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</si>
  <si>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</si>
  <si>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</si>
  <si>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</si>
  <si>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</si>
  <si>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</si>
  <si>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</si>
  <si>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</si>
  <si>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</si>
  <si>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</si>
  <si>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</si>
  <si>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</si>
  <si>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</si>
  <si>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</si>
  <si>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</si>
  <si>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</si>
  <si>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</si>
  <si>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</si>
  <si>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</si>
  <si>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</si>
  <si>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</si>
  <si>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</si>
  <si>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</si>
  <si>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</si>
  <si>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</si>
  <si>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</si>
  <si>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</si>
  <si>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</si>
  <si>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</si>
  <si>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</si>
  <si>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</si>
  <si>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</si>
  <si>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</si>
  <si>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</si>
  <si>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</si>
  <si>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</si>
  <si>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</si>
  <si>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</si>
  <si>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</si>
  <si>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</si>
  <si>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</si>
  <si>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</si>
  <si>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</si>
  <si>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</si>
  <si>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</si>
  <si>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</si>
  <si>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</si>
  <si>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</si>
  <si>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</si>
  <si>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</si>
  <si>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</si>
  <si>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</si>
  <si>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</si>
  <si>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</si>
  <si>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</si>
  <si>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</si>
  <si>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</si>
  <si>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</si>
  <si>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</si>
  <si>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</si>
  <si>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</si>
  <si>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</si>
  <si>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</si>
  <si>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</si>
  <si>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</si>
  <si>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</si>
  <si>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</si>
  <si>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</si>
  <si>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</si>
  <si>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</si>
  <si>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</si>
  <si>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</si>
  <si>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</si>
  <si>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</si>
  <si>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</si>
  <si>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</si>
  <si>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</si>
  <si>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</si>
  <si>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</si>
  <si>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</si>
  <si>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</si>
  <si>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</si>
  <si>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</si>
  <si>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</si>
  <si>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</si>
  <si>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</si>
  <si>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</si>
  <si>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</si>
  <si>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</si>
  <si>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</si>
  <si>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</si>
  <si>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</si>
  <si>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</si>
  <si>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</si>
  <si>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</si>
  <si>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</si>
  <si>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</si>
  <si>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</si>
  <si>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</si>
  <si>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</si>
  <si>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</si>
  <si>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</si>
  <si>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</si>
  <si>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</si>
  <si>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</si>
  <si>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</si>
  <si>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</si>
  <si>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</si>
  <si>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</si>
  <si>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</si>
  <si>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</si>
  <si>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</si>
  <si>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</si>
  <si>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</si>
  <si>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</si>
  <si>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</si>
  <si>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</si>
  <si>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</si>
  <si>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</si>
  <si>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</si>
  <si>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</si>
  <si>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</si>
  <si>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</si>
  <si>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</si>
  <si>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</si>
  <si>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</si>
  <si>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</si>
  <si>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</si>
  <si>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</si>
  <si>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</si>
  <si>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</si>
  <si>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</si>
  <si>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</si>
  <si>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</si>
  <si>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</si>
  <si>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</si>
  <si>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</si>
  <si>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</si>
  <si>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</si>
  <si>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</si>
  <si>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</si>
  <si>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</si>
  <si>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</si>
  <si>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</si>
  <si>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</si>
  <si>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</si>
  <si>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</si>
  <si>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</si>
  <si>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</si>
  <si>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</si>
  <si>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</si>
  <si>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</si>
  <si>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</si>
  <si>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</si>
  <si>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</si>
  <si>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</si>
  <si>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</si>
  <si>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</si>
  <si>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</si>
  <si>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</si>
  <si>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</si>
  <si>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</si>
  <si>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</si>
  <si>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</si>
  <si>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</si>
  <si>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</si>
  <si>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</si>
  <si>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</si>
  <si>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</si>
  <si>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</si>
  <si>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</si>
  <si>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</si>
  <si>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</si>
  <si>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</si>
  <si>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</si>
  <si>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</si>
  <si>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</si>
  <si>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</si>
  <si>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</si>
  <si>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</si>
  <si>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</si>
  <si>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</si>
  <si>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</si>
  <si>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</si>
  <si>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</si>
  <si>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</si>
  <si>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</si>
  <si>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</si>
  <si>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</si>
  <si>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</si>
  <si>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</si>
  <si>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</si>
  <si>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</si>
  <si>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</si>
  <si>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</si>
  <si>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</si>
  <si>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</si>
  <si>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</si>
  <si>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</si>
  <si>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</si>
  <si>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</si>
  <si>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</si>
  <si>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</si>
  <si>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</si>
  <si>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</si>
  <si>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</si>
  <si>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</si>
  <si>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</si>
  <si>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</si>
  <si>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</si>
  <si>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</si>
  <si>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</si>
  <si>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</si>
  <si>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</si>
  <si>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</si>
  <si>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</si>
  <si>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</si>
  <si>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</si>
  <si>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</si>
  <si>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</si>
  <si>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</si>
  <si>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</si>
  <si>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</si>
  <si>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</si>
  <si>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</si>
  <si>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</si>
  <si>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</si>
  <si>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</si>
  <si>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</si>
  <si>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</si>
  <si>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</si>
  <si>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</si>
  <si>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</si>
  <si>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</si>
  <si>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</si>
  <si>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</si>
  <si>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</si>
  <si>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</si>
  <si>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</si>
  <si>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</si>
  <si>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</si>
  <si>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</si>
  <si>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</si>
  <si>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</si>
  <si>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</si>
  <si>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</si>
  <si>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</si>
  <si>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</si>
  <si>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</si>
  <si>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</si>
  <si>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</si>
  <si>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</si>
  <si>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</si>
  <si>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</si>
  <si>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</si>
  <si>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</si>
  <si>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</si>
  <si>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</si>
  <si>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</si>
  <si>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</si>
  <si>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</si>
  <si>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</si>
  <si>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</si>
  <si>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</si>
  <si>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</si>
  <si>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</si>
  <si>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</si>
  <si>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</si>
  <si>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</si>
  <si>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</si>
  <si>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</si>
  <si>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</si>
  <si>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</si>
  <si>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</si>
  <si>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</si>
  <si>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</si>
  <si>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</si>
  <si>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</si>
  <si>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</si>
  <si>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</si>
  <si>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</si>
  <si>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</si>
  <si>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</si>
  <si>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</si>
  <si>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</si>
  <si>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</si>
  <si>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</si>
  <si>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</si>
  <si>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</si>
  <si>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</si>
  <si>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</si>
  <si>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</si>
  <si>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</si>
  <si>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</si>
  <si>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</si>
  <si>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</si>
  <si>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</si>
  <si>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</si>
  <si>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</si>
  <si>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</si>
  <si>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</si>
  <si>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</si>
  <si>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</si>
  <si>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</si>
  <si>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</si>
  <si>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</si>
  <si>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</si>
  <si>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</si>
  <si>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</si>
  <si>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</si>
  <si>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</si>
  <si>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</si>
  <si>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</si>
  <si>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</si>
  <si>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</si>
  <si>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</si>
  <si>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</si>
  <si>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</si>
  <si>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</si>
  <si>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</si>
  <si>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</si>
  <si>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</si>
  <si>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</si>
  <si>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</si>
  <si>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</si>
  <si>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</si>
  <si>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</si>
  <si>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</si>
  <si>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</si>
  <si>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</si>
  <si>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</si>
  <si>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</si>
  <si>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</si>
  <si>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</si>
  <si>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</si>
  <si>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</si>
  <si>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</si>
  <si>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</si>
  <si>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</si>
  <si>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</si>
  <si>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</si>
  <si>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</si>
  <si>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</si>
  <si>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</si>
  <si>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</si>
  <si>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</si>
  <si>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</si>
  <si>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</si>
  <si>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</si>
  <si>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</si>
  <si>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</si>
  <si>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</si>
  <si>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</si>
  <si>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</si>
  <si>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</si>
  <si>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</si>
  <si>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</si>
  <si>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</si>
  <si>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</si>
  <si>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</si>
  <si>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</si>
  <si>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</si>
  <si>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</si>
  <si>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</si>
  <si>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</si>
  <si>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</si>
  <si>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</si>
  <si>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</si>
  <si>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</si>
  <si>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</si>
  <si>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</si>
  <si>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</si>
  <si>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</si>
  <si>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</si>
  <si>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</si>
  <si>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</si>
  <si>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</si>
  <si>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</si>
  <si>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</si>
  <si>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</si>
  <si>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</si>
  <si>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</si>
  <si>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</si>
  <si>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</si>
  <si>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</si>
  <si>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</si>
  <si>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</si>
  <si>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</si>
  <si>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</si>
  <si>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</si>
  <si>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</si>
  <si>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</si>
  <si>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</si>
  <si>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</si>
  <si>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</si>
  <si>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</si>
  <si>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</si>
  <si>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</si>
  <si>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</si>
  <si>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</si>
  <si>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</si>
  <si>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</si>
  <si>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</si>
  <si>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</si>
  <si>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</si>
  <si>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</si>
  <si>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</si>
  <si>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</si>
  <si>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</si>
  <si>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</si>
  <si>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</si>
  <si>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</si>
  <si>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</si>
  <si>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</si>
  <si>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</si>
  <si>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</si>
  <si>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</si>
  <si>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</si>
  <si>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</si>
  <si>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</si>
  <si>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</si>
  <si>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</si>
  <si>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</si>
  <si>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</si>
  <si>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</si>
  <si>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</si>
  <si>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</si>
  <si>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</si>
  <si>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</si>
  <si>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</si>
  <si>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</si>
  <si>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</si>
  <si>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</si>
  <si>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</si>
  <si>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</si>
  <si>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</si>
  <si>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</si>
  <si>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</si>
  <si>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</si>
  <si>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</si>
  <si>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</si>
  <si>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</si>
  <si>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</si>
  <si>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</si>
  <si>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</si>
  <si>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</si>
  <si>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</si>
  <si>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</si>
  <si>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</si>
  <si>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</si>
  <si>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</si>
  <si>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</si>
  <si>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</si>
  <si>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</si>
  <si>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</si>
  <si>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</si>
  <si>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</si>
  <si>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</si>
  <si>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</si>
  <si>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</si>
  <si>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</si>
  <si>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</si>
  <si>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</si>
  <si>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</si>
  <si>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</si>
  <si>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</si>
  <si>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</si>
  <si>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</si>
  <si>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</si>
  <si>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</si>
  <si>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</si>
  <si>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</si>
  <si>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</si>
  <si>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</si>
  <si>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</si>
  <si>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</si>
  <si>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</si>
  <si>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</si>
  <si>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</si>
  <si>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</si>
  <si>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</si>
  <si>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</si>
  <si>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</si>
  <si>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</si>
  <si>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</si>
  <si>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</si>
  <si>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</si>
  <si>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</si>
  <si>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</si>
  <si>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</si>
  <si>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</si>
  <si>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</si>
  <si>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</si>
  <si>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</si>
  <si>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</si>
  <si>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</si>
  <si>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</si>
  <si>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</si>
  <si>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</si>
  <si>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</si>
  <si>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</si>
  <si>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</si>
  <si>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</si>
  <si>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</si>
  <si>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</si>
  <si>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</si>
  <si>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</si>
  <si>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</si>
  <si>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</si>
  <si>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</si>
  <si>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</si>
  <si>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</si>
  <si>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</si>
  <si>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</si>
  <si>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</si>
  <si>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</si>
  <si>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</si>
  <si>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</si>
  <si>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</si>
  <si>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</si>
  <si>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</si>
  <si>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</si>
  <si>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</si>
  <si>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</si>
  <si>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</si>
  <si>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</si>
  <si>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</si>
  <si>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</si>
  <si>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</si>
  <si>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</si>
  <si>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</si>
  <si>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</si>
  <si>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</si>
  <si>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</si>
  <si>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</si>
  <si>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</si>
  <si>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</si>
  <si>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</si>
  <si>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</si>
  <si>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</si>
  <si>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</si>
  <si>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</si>
  <si>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</si>
  <si>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</si>
  <si>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</si>
  <si>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</si>
  <si>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</si>
  <si>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</si>
  <si>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</si>
  <si>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</si>
  <si>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</si>
  <si>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</si>
  <si>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</si>
  <si>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</si>
  <si>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</si>
  <si>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</si>
  <si>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</si>
  <si>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</si>
  <si>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</si>
  <si>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</si>
  <si>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</si>
  <si>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</si>
  <si>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</si>
  <si>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</si>
  <si>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</si>
  <si>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</si>
  <si>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</si>
  <si>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</si>
  <si>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</si>
  <si>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</si>
  <si>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</si>
  <si>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</si>
  <si>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</si>
  <si>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</si>
  <si>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</si>
  <si>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</si>
  <si>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</si>
  <si>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</si>
  <si>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</si>
  <si>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</si>
  <si>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</si>
  <si>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</si>
  <si>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</si>
  <si>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</si>
  <si>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</si>
  <si>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</si>
  <si>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</si>
  <si>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</si>
  <si>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</si>
  <si>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</si>
  <si>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</si>
  <si>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</si>
  <si>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</si>
  <si>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</si>
  <si>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</si>
  <si>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</si>
  <si>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</si>
  <si>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</si>
  <si>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</si>
  <si>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</si>
  <si>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</si>
  <si>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</si>
  <si>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</si>
  <si>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</si>
  <si>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</si>
  <si>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</si>
  <si>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</si>
  <si>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</si>
  <si>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</si>
  <si>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</si>
  <si>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</si>
  <si>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</si>
  <si>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</si>
  <si>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</si>
  <si>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</si>
  <si>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</si>
  <si>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</si>
  <si>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</si>
  <si>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</si>
  <si>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</si>
  <si>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</si>
  <si>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</si>
  <si>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</si>
  <si>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</si>
  <si>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</si>
  <si>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</si>
  <si>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</si>
  <si>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</si>
  <si>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</si>
  <si>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</si>
  <si>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</si>
  <si>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</si>
  <si>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</si>
  <si>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</si>
  <si>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</si>
  <si>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</si>
  <si>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</si>
  <si>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</si>
  <si>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</si>
  <si>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</si>
  <si>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</si>
  <si>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</si>
  <si>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</si>
  <si>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</si>
  <si>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</si>
  <si>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</si>
  <si>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</si>
  <si>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</si>
  <si>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</si>
  <si>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</si>
  <si>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</si>
  <si>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</si>
  <si>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</si>
  <si>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</si>
  <si>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</si>
  <si>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</si>
  <si>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</si>
  <si>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</si>
  <si>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</si>
  <si>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</si>
  <si>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</si>
  <si>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</si>
  <si>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</si>
  <si>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</si>
  <si>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</si>
  <si>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</si>
  <si>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</si>
  <si>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</si>
  <si>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</si>
  <si>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</si>
  <si>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</si>
  <si>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</si>
  <si>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</si>
  <si>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</si>
  <si>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</si>
  <si>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</si>
  <si>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</si>
  <si>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</si>
  <si>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</si>
  <si>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</si>
  <si>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</si>
  <si>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</si>
  <si>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</si>
  <si>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</si>
  <si>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</si>
  <si>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</si>
  <si>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</si>
  <si>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</si>
  <si>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</si>
  <si>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</si>
  <si>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</si>
  <si>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</si>
  <si>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</si>
  <si>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</si>
  <si>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</si>
  <si>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</si>
  <si>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</si>
  <si>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</si>
  <si>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</si>
  <si>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</si>
  <si>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</si>
  <si>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</si>
  <si>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</si>
  <si>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</si>
  <si>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</si>
  <si>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</si>
  <si>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</si>
  <si>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</si>
  <si>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</si>
  <si>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</si>
  <si>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</si>
  <si>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</si>
  <si>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</si>
  <si>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</si>
  <si>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</si>
  <si>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</si>
  <si>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</si>
  <si>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</si>
  <si>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</si>
  <si>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</si>
  <si>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</si>
  <si>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</si>
  <si>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</si>
  <si>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</si>
  <si>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</si>
  <si>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</si>
  <si>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</si>
  <si>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</si>
  <si>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</si>
  <si>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</si>
  <si>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</si>
  <si>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</si>
  <si>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</si>
  <si>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</si>
  <si>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</si>
  <si>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</si>
  <si>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</si>
  <si>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</si>
  <si>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</si>
  <si>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</si>
  <si>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</si>
  <si>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</si>
  <si>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</si>
  <si>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</si>
  <si>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</si>
  <si>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</si>
  <si>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</si>
  <si>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</si>
  <si>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</si>
  <si>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</si>
  <si>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</si>
  <si>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</si>
  <si>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</si>
  <si>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</si>
  <si>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</si>
  <si>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</si>
  <si>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</si>
  <si>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</si>
  <si>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</si>
  <si>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</si>
  <si>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</si>
  <si>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</si>
  <si>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</si>
  <si>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</si>
  <si>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</si>
  <si>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</si>
  <si>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</si>
  <si>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</si>
  <si>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</si>
  <si>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</si>
  <si>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</si>
  <si>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</si>
  <si>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</si>
  <si>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</si>
  <si>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</si>
  <si>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</si>
  <si>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</si>
  <si>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</si>
  <si>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</si>
  <si>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</si>
  <si>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</si>
  <si>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</si>
  <si>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</si>
  <si>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</si>
  <si>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</si>
  <si>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</si>
  <si>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</si>
  <si>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</si>
  <si>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</si>
  <si>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</si>
  <si>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</si>
  <si>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</si>
  <si>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</si>
  <si>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</si>
  <si>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</si>
  <si>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</si>
  <si>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</si>
  <si>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</si>
  <si>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</si>
  <si>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</si>
  <si>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</si>
  <si>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</si>
  <si>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</si>
  <si>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</si>
  <si>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</si>
  <si>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</si>
  <si>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</si>
  <si>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</si>
  <si>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</si>
  <si>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</si>
  <si>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</si>
  <si>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</si>
  <si>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</si>
  <si>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</si>
  <si>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</si>
  <si>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</si>
  <si>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</si>
  <si>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</si>
  <si>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</si>
  <si>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</si>
  <si>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</si>
  <si>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</si>
  <si>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</si>
  <si>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</si>
  <si>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</si>
  <si>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</si>
  <si>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</si>
  <si>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</si>
  <si>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</si>
  <si>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</si>
  <si>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</si>
  <si>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</si>
  <si>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</si>
  <si>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</si>
  <si>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</si>
  <si>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</si>
  <si>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</si>
  <si>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</si>
  <si>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</si>
  <si>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</si>
  <si>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</si>
  <si>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</si>
  <si>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</si>
  <si>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</si>
  <si>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</si>
  <si>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</si>
  <si>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</si>
  <si>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</si>
  <si>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</si>
  <si>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</si>
  <si>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</si>
  <si>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</si>
  <si>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</si>
  <si>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</si>
  <si>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</si>
  <si>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</si>
  <si>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</si>
  <si>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</si>
  <si>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</si>
  <si>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</si>
  <si>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</si>
  <si>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</si>
  <si>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</si>
  <si>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</si>
  <si>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</si>
  <si>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</si>
  <si>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</si>
  <si>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</si>
  <si>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</si>
  <si>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</si>
  <si>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</si>
  <si>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</si>
  <si>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</si>
  <si>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</si>
  <si>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</si>
  <si>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</si>
  <si>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</si>
  <si>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</si>
  <si>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</si>
  <si>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</si>
  <si>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</si>
  <si>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</si>
  <si>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</si>
  <si>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</si>
  <si>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</si>
  <si>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</si>
  <si>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</si>
  <si>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</si>
  <si>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</si>
  <si>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</si>
  <si>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</si>
  <si>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</si>
  <si>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</si>
  <si>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</si>
  <si>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</si>
  <si>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</si>
  <si>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</si>
  <si>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</si>
  <si>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</si>
  <si>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</si>
  <si>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</si>
  <si>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</si>
  <si>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</si>
  <si>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</si>
  <si>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</si>
  <si>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</si>
  <si>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</si>
  <si>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</si>
  <si>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</si>
  <si>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</si>
  <si>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</si>
  <si>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</si>
  <si>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</si>
  <si>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</si>
  <si>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</si>
  <si>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</si>
  <si>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</si>
  <si>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</si>
  <si>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</si>
  <si>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</si>
  <si>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</si>
  <si>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</si>
  <si>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</si>
  <si>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</si>
  <si>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</si>
  <si>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</si>
  <si>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</si>
  <si>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</si>
  <si>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</si>
  <si>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</si>
  <si>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</si>
  <si>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</si>
  <si>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</si>
  <si>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</si>
  <si>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</si>
  <si>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</si>
  <si>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</si>
  <si>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</si>
  <si>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</si>
  <si>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</si>
  <si>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</si>
  <si>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</si>
  <si>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</si>
  <si>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</si>
  <si>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</si>
  <si>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</si>
  <si>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</si>
  <si>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</si>
  <si>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</si>
  <si>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</si>
  <si>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</si>
  <si>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</si>
  <si>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</si>
  <si>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</si>
  <si>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</si>
  <si>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</si>
  <si>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</si>
  <si>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</si>
  <si>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</si>
  <si>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</si>
  <si>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</si>
  <si>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</si>
  <si>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</si>
  <si>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</si>
  <si>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</si>
  <si>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</si>
  <si>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</si>
  <si>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</si>
  <si>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</si>
  <si>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</si>
  <si>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</si>
  <si>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</si>
  <si>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</si>
  <si>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</si>
  <si>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</si>
  <si>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</si>
  <si>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</si>
  <si>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</si>
  <si>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</si>
  <si>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</si>
  <si>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</si>
  <si>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</si>
  <si>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</si>
  <si>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</si>
  <si>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</si>
  <si>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</si>
  <si>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</si>
  <si>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</si>
  <si>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</si>
  <si>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</si>
  <si>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</si>
  <si>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</si>
  <si>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</si>
  <si>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</si>
  <si>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</si>
  <si>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</si>
  <si>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</si>
  <si>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</si>
  <si>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</si>
  <si>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</si>
  <si>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</si>
  <si>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</si>
  <si>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</si>
  <si>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</si>
  <si>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</si>
  <si>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</si>
  <si>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</si>
  <si>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</si>
  <si>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</si>
  <si>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</si>
  <si>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</si>
  <si>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</si>
  <si>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</si>
  <si>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</si>
  <si>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</si>
  <si>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</si>
  <si>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</si>
  <si>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</si>
  <si>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</si>
  <si>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</si>
  <si>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</si>
  <si>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</si>
  <si>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</si>
  <si>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</si>
  <si>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</si>
  <si>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</si>
  <si>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</si>
  <si>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</si>
  <si>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</si>
  <si>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</si>
  <si>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</si>
  <si>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</si>
  <si>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</si>
  <si>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</si>
  <si>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</si>
  <si>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</si>
  <si>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</si>
  <si>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</si>
  <si>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</si>
  <si>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</si>
  <si>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</si>
  <si>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</si>
  <si>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</si>
  <si>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</si>
  <si>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</si>
  <si>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</si>
  <si>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</si>
  <si>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</si>
  <si>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</si>
  <si>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</si>
  <si>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</si>
  <si>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</si>
  <si>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</si>
  <si>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</si>
  <si>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</si>
  <si>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</si>
  <si>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</si>
  <si>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</si>
  <si>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</si>
  <si>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</si>
  <si>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</si>
  <si>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</si>
  <si>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</si>
  <si>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</si>
  <si>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</si>
  <si>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</si>
  <si>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</si>
  <si>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</si>
  <si>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</si>
  <si>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</si>
  <si>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</si>
  <si>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</si>
  <si>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</si>
  <si>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</si>
  <si>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</si>
  <si>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</si>
  <si>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</si>
  <si>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</si>
  <si>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</si>
  <si>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</si>
  <si>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</si>
  <si>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</si>
  <si>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</si>
  <si>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</si>
  <si>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</si>
  <si>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</si>
  <si>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</si>
  <si>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</si>
  <si>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</si>
  <si>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</si>
  <si>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</si>
  <si>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</si>
  <si>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</si>
  <si>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</si>
  <si>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</si>
  <si>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</si>
  <si>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</si>
  <si>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</si>
  <si>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</si>
  <si>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</si>
  <si>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</si>
  <si>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</si>
  <si>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</si>
  <si>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</si>
  <si>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</si>
  <si>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</si>
  <si>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</si>
  <si>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</si>
  <si>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</si>
  <si>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</si>
  <si>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</si>
  <si>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</si>
  <si>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</si>
  <si>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</si>
  <si>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</si>
  <si>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</si>
  <si>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</si>
  <si>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</si>
  <si>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</si>
  <si>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</si>
  <si>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</si>
  <si>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</si>
  <si>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</si>
  <si>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</si>
  <si>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</si>
  <si>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</si>
  <si>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</si>
  <si>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</si>
  <si>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</si>
  <si>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</si>
  <si>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</si>
  <si>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</si>
  <si>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</si>
  <si>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</si>
  <si>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</si>
  <si>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</si>
  <si>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</si>
  <si>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</si>
  <si>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</si>
  <si>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</si>
  <si>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</si>
  <si>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</si>
  <si>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</si>
  <si>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</si>
  <si>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</si>
  <si>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</si>
  <si>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</si>
  <si>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</si>
  <si>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</si>
  <si>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</si>
  <si>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</si>
  <si>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</si>
  <si>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</si>
  <si>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</si>
  <si>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</si>
  <si>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</si>
  <si>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</si>
  <si>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</si>
  <si>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</si>
  <si>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</si>
  <si>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</si>
  <si>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</si>
  <si>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</si>
  <si>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</si>
  <si>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</si>
  <si>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</si>
  <si>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</si>
  <si>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</si>
  <si>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</si>
  <si>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</si>
  <si>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</si>
  <si>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</si>
  <si>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</si>
  <si>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</si>
  <si>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</si>
  <si>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</si>
  <si>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</si>
  <si>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</si>
  <si>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</si>
  <si>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</si>
  <si>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</si>
  <si>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</si>
  <si>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</si>
  <si>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</si>
  <si>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</si>
  <si>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</si>
  <si>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</si>
  <si>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</si>
  <si>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</si>
  <si>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</si>
  <si>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</si>
  <si>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</si>
  <si>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</si>
  <si>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</si>
  <si>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</si>
  <si>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</si>
  <si>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</si>
  <si>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</si>
  <si>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</si>
  <si>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</si>
  <si>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</si>
  <si>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</si>
  <si>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</si>
  <si>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</si>
  <si>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</si>
  <si>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</si>
  <si>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</si>
  <si>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</si>
  <si>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</si>
  <si>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</si>
  <si>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</si>
  <si>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</si>
  <si>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</si>
  <si>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</si>
  <si>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</si>
  <si>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</si>
  <si>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</si>
  <si>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</si>
  <si>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</si>
  <si>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</si>
  <si>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</si>
  <si>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</si>
  <si>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</si>
  <si>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</si>
  <si>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</si>
  <si>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</si>
  <si>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</si>
  <si>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</si>
  <si>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</si>
  <si>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</si>
  <si>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</si>
  <si>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</si>
  <si>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</si>
  <si>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</si>
  <si>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</si>
  <si>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</si>
  <si>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</si>
  <si>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</si>
  <si>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</si>
  <si>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</si>
  <si>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</si>
  <si>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</si>
  <si>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</si>
  <si>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</si>
  <si>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</si>
  <si>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</si>
  <si>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</si>
  <si>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</si>
  <si>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</si>
  <si>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</si>
  <si>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</si>
  <si>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</si>
  <si>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</si>
  <si>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</si>
  <si>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</si>
  <si>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</si>
  <si>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</si>
  <si>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</si>
  <si>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</si>
  <si>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</si>
  <si>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</si>
  <si>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</si>
  <si>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</si>
  <si>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</si>
  <si>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</si>
  <si>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</si>
  <si>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</si>
  <si>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</si>
  <si>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</si>
  <si>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</si>
  <si>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</si>
  <si>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</si>
  <si>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</si>
  <si>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</si>
  <si>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</si>
  <si>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</si>
  <si>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</si>
  <si>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</si>
  <si>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</si>
  <si>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</si>
  <si>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</si>
  <si>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</si>
  <si>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</si>
  <si>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</si>
  <si>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</si>
  <si>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</si>
  <si>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</si>
  <si>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</si>
  <si>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</si>
  <si>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</si>
  <si>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</si>
  <si>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</si>
  <si>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</si>
  <si>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</si>
  <si>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</si>
  <si>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</si>
  <si>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</si>
  <si>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</si>
  <si>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</si>
  <si>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</si>
  <si>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</si>
  <si>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</si>
  <si>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</si>
  <si>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</si>
  <si>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</si>
  <si>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</si>
  <si>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</si>
  <si>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</si>
  <si>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</si>
  <si>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</si>
  <si>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</si>
  <si>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</si>
  <si>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</si>
  <si>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</si>
  <si>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</si>
  <si>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</si>
  <si>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</si>
  <si>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</si>
  <si>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</si>
  <si>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</si>
  <si>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</si>
  <si>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</si>
  <si>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</si>
  <si>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</si>
  <si>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</si>
  <si>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</si>
  <si>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</si>
  <si>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</si>
  <si>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</si>
  <si>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</si>
  <si>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</si>
  <si>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</si>
  <si>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</si>
  <si>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</si>
  <si>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</si>
  <si>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</si>
  <si>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</si>
  <si>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</si>
  <si>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</si>
  <si>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</si>
  <si>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</si>
  <si>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</si>
  <si>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</si>
  <si>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</si>
  <si>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</si>
  <si>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</si>
  <si>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</si>
  <si>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</si>
  <si>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</si>
  <si>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</si>
  <si>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</si>
  <si>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</si>
  <si>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</si>
  <si>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</si>
  <si>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</si>
  <si>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</si>
  <si>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</si>
  <si>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</si>
  <si>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</si>
  <si>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</si>
  <si>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</si>
  <si>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</si>
  <si>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</si>
  <si>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</si>
  <si>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</si>
  <si>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</si>
  <si>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</si>
  <si>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</si>
  <si>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</si>
  <si>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</si>
  <si>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</si>
  <si>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</si>
  <si>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</si>
  <si>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</si>
  <si>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</si>
  <si>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</si>
  <si>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</si>
  <si>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</si>
  <si>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</si>
  <si>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</si>
  <si>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</si>
  <si>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</si>
  <si>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</si>
  <si>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</si>
  <si>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</si>
  <si>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</si>
  <si>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</si>
  <si>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</si>
  <si>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</si>
  <si>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</si>
  <si>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</si>
  <si>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</si>
  <si>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</si>
  <si>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</si>
  <si>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</si>
  <si>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</si>
  <si>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</si>
  <si>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</si>
  <si>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</si>
  <si>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</si>
  <si>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</si>
  <si>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</si>
  <si>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</si>
  <si>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</si>
  <si>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</si>
  <si>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</si>
  <si>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</si>
  <si>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</si>
  <si>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</si>
  <si>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</si>
  <si>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</si>
  <si>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</si>
  <si>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</si>
  <si>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</si>
  <si>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</si>
  <si>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</si>
  <si>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</si>
  <si>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</si>
  <si>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</si>
  <si>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</si>
  <si>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</si>
  <si>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</si>
  <si>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</si>
  <si>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</si>
  <si>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</si>
  <si>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</si>
  <si>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</si>
  <si>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</si>
  <si>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</si>
  <si>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</si>
  <si>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</si>
  <si>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</si>
  <si>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</si>
  <si>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</si>
  <si>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</si>
  <si>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</si>
  <si>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</si>
  <si>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</si>
  <si>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</si>
  <si>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</si>
  <si>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</si>
  <si>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</si>
  <si>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</si>
  <si>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</si>
  <si>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</si>
  <si>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</si>
  <si>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</si>
  <si>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</si>
  <si>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</si>
  <si>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</si>
  <si>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</si>
  <si>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</si>
  <si>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</si>
  <si>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</si>
  <si>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</si>
  <si>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</si>
  <si>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</si>
  <si>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</si>
  <si>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</si>
  <si>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</si>
  <si>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</si>
  <si>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</si>
  <si>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</si>
  <si>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</si>
  <si>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</si>
  <si>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</si>
  <si>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</si>
  <si>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</si>
  <si>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</si>
  <si>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</si>
  <si>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</si>
  <si>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</si>
  <si>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</si>
  <si>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</si>
  <si>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</si>
  <si>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</si>
  <si>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</si>
  <si>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</si>
  <si>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</si>
  <si>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</si>
  <si>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</si>
  <si>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</si>
  <si>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</si>
  <si>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</si>
  <si>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</si>
  <si>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</si>
  <si>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</si>
  <si>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</si>
  <si>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</si>
  <si>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</si>
  <si>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</si>
  <si>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</si>
  <si>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</si>
  <si>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</si>
  <si>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</si>
  <si>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</si>
  <si>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</si>
  <si>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</si>
  <si>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</si>
  <si>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</si>
  <si>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</si>
  <si>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</si>
  <si>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</si>
  <si>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</si>
  <si>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</si>
  <si>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</si>
  <si>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</si>
  <si>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</si>
  <si>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</si>
  <si>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</si>
  <si>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</si>
  <si>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</si>
  <si>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</si>
  <si>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</si>
  <si>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</si>
  <si>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</si>
  <si>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</si>
  <si>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</si>
  <si>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</si>
  <si>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</si>
  <si>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</si>
  <si>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</si>
  <si>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</si>
  <si>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</si>
  <si>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</si>
  <si>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</si>
  <si>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</si>
  <si>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</si>
  <si>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</si>
  <si>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</si>
  <si>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</si>
  <si>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</si>
  <si>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</si>
  <si>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</si>
  <si>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</si>
  <si>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</si>
  <si>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</si>
  <si>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</si>
  <si>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</si>
  <si>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</si>
  <si>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</si>
  <si>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</si>
  <si>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</si>
  <si>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</si>
  <si>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</si>
  <si>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</si>
  <si>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</si>
  <si>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</si>
  <si>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</si>
  <si>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</si>
  <si>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</si>
  <si>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</si>
  <si>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</si>
  <si>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</si>
  <si>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</si>
  <si>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</si>
  <si>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</si>
  <si>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</si>
  <si>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</si>
  <si>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</si>
  <si>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</si>
  <si>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</si>
  <si>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</si>
  <si>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</si>
  <si>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</si>
  <si>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</si>
  <si>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</si>
  <si>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</si>
  <si>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</si>
  <si>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</si>
  <si>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</si>
  <si>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</si>
  <si>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</si>
  <si>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</si>
  <si>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</si>
  <si>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</si>
  <si>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</si>
  <si>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</si>
  <si>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</si>
  <si>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</si>
  <si>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</si>
  <si>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</si>
  <si>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</si>
  <si>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</si>
  <si>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</si>
  <si>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</si>
  <si>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</si>
  <si>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</si>
  <si>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</si>
  <si>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</si>
  <si>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</si>
  <si>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</si>
  <si>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</si>
  <si>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</si>
  <si>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</si>
  <si>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</si>
  <si>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</si>
  <si>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</si>
  <si>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</si>
  <si>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</si>
  <si>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</si>
  <si>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</si>
  <si>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</si>
  <si>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</si>
  <si>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</si>
  <si>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</si>
  <si>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</si>
  <si>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</si>
  <si>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</si>
  <si>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</si>
  <si>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</si>
  <si>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</si>
  <si>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</si>
  <si>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</si>
  <si>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</si>
  <si>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</si>
  <si>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</si>
  <si>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</si>
  <si>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</si>
  <si>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</si>
  <si>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</si>
  <si>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</si>
  <si>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</si>
  <si>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</si>
  <si>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</si>
  <si>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</si>
  <si>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</si>
  <si>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</si>
  <si>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</si>
  <si>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</si>
  <si>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</si>
  <si>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</si>
  <si>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</si>
  <si>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</si>
  <si>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</si>
  <si>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</si>
  <si>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</si>
  <si>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</si>
  <si>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</si>
  <si>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</si>
  <si>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</si>
  <si>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</si>
  <si>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</si>
  <si>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</si>
  <si>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</si>
  <si>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</si>
  <si>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</si>
  <si>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</si>
  <si>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</si>
  <si>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</si>
  <si>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</si>
  <si>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</si>
  <si>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</si>
  <si>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</si>
  <si>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</si>
  <si>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</si>
  <si>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</si>
  <si>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</si>
  <si>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</si>
  <si>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</si>
  <si>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</si>
  <si>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</si>
  <si>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</si>
  <si>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</si>
  <si>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</si>
  <si>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</si>
  <si>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</si>
  <si>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</si>
  <si>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</si>
  <si>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</si>
  <si>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</si>
  <si>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</si>
  <si>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</si>
  <si>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</si>
  <si>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</si>
  <si>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</si>
  <si>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</si>
  <si>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</si>
  <si>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</si>
  <si>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</si>
  <si>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</si>
  <si>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</si>
  <si>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</si>
  <si>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</si>
  <si>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</si>
  <si>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</si>
  <si>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</si>
  <si>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</si>
  <si>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</si>
  <si>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</si>
  <si>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</si>
  <si>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</si>
  <si>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</si>
  <si>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</si>
  <si>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</si>
  <si>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</si>
  <si>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</si>
  <si>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</si>
  <si>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</si>
  <si>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</si>
  <si>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</si>
  <si>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</si>
  <si>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</si>
  <si>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</si>
  <si>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</si>
  <si>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</si>
  <si>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</si>
  <si>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</si>
  <si>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</si>
  <si>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</si>
  <si>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</si>
  <si>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</si>
  <si>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</si>
  <si>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</si>
  <si>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</si>
  <si>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</si>
  <si>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</si>
  <si>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</si>
  <si>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</si>
  <si>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</si>
  <si>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</si>
  <si>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</si>
  <si>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</si>
  <si>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</si>
  <si>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</si>
  <si>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</si>
  <si>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</si>
  <si>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</si>
  <si>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</si>
  <si>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</si>
  <si>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</si>
  <si>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</si>
  <si>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</si>
  <si>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</si>
  <si>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</si>
  <si>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</si>
  <si>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</si>
  <si>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</si>
  <si>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</si>
  <si>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</si>
  <si>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</si>
  <si>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</si>
  <si>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</si>
  <si>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</si>
  <si>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</si>
  <si>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</si>
  <si>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</si>
  <si>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</si>
  <si>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</si>
  <si>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</si>
  <si>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</si>
  <si>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</si>
  <si>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</si>
  <si>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</si>
  <si>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</si>
  <si>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</si>
  <si>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</si>
  <si>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</si>
  <si>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</si>
  <si>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</si>
  <si>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</si>
  <si>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</si>
  <si>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</si>
  <si>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</si>
  <si>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</si>
  <si>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</si>
  <si>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</si>
  <si>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</si>
  <si>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</si>
  <si>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</si>
  <si>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</si>
  <si>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</si>
  <si>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</si>
  <si>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</si>
  <si>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</si>
  <si>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</si>
  <si>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</si>
  <si>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</si>
  <si>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</si>
  <si>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</si>
  <si>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</si>
  <si>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</si>
  <si>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</si>
  <si>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</si>
  <si>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</si>
  <si>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</si>
  <si>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</si>
  <si>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</si>
  <si>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</si>
  <si>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</si>
  <si>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</si>
  <si>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</si>
  <si>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</si>
  <si>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</si>
  <si>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</si>
  <si>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</si>
  <si>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</si>
  <si>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</si>
  <si>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</si>
  <si>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</si>
  <si>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</si>
  <si>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</si>
  <si>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</si>
  <si>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</si>
  <si>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</si>
  <si>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</si>
  <si>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</si>
  <si>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</si>
  <si>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</si>
  <si>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</si>
  <si>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</si>
  <si>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</si>
  <si>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</si>
  <si>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</si>
  <si>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</si>
  <si>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</si>
  <si>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</si>
  <si>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</si>
  <si>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</si>
  <si>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</si>
  <si>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</si>
  <si>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</si>
  <si>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</si>
  <si>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</si>
  <si>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</si>
  <si>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</si>
  <si>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</si>
  <si>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</si>
  <si>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</si>
  <si>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</si>
  <si>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</si>
  <si>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</si>
  <si>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</si>
  <si>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</si>
  <si>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</si>
  <si>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</si>
  <si>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</si>
  <si>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</si>
  <si>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</si>
  <si>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</si>
  <si>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</si>
  <si>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</si>
  <si>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</si>
  <si>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</si>
  <si>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</si>
  <si>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</si>
  <si>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</si>
  <si>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</si>
  <si>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</si>
  <si>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</si>
  <si>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</si>
  <si>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</si>
  <si>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</si>
  <si>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</si>
  <si>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</si>
  <si>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</si>
  <si>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</si>
  <si>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</si>
  <si>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</si>
  <si>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</si>
  <si>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</si>
  <si>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</si>
  <si>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</si>
  <si>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</si>
  <si>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</si>
  <si>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</si>
  <si>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</si>
  <si>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</si>
  <si>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</si>
  <si>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</si>
  <si>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</si>
  <si>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</si>
  <si>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</si>
  <si>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</si>
  <si>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</si>
  <si>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</si>
  <si>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</si>
  <si>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</si>
  <si>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</si>
  <si>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</si>
  <si>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</si>
  <si>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</si>
  <si>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</si>
  <si>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</si>
  <si>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</si>
  <si>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</si>
  <si>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</si>
  <si>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</si>
  <si>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</si>
  <si>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</si>
  <si>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</si>
  <si>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</si>
  <si>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</si>
  <si>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</si>
  <si>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</si>
  <si>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</si>
  <si>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</si>
  <si>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</si>
  <si>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</si>
  <si>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</si>
  <si>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</si>
  <si>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</si>
  <si>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</si>
  <si>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</si>
  <si>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</si>
  <si>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</si>
  <si>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</si>
  <si>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</si>
  <si>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</si>
  <si>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</si>
  <si>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</si>
  <si>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</si>
  <si>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</si>
  <si>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</si>
  <si>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</si>
  <si>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</si>
  <si>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</si>
  <si>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</si>
  <si>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</si>
  <si>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</si>
  <si>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</si>
  <si>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</si>
  <si>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</si>
  <si>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</si>
  <si>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</si>
  <si>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</si>
  <si>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</si>
  <si>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</si>
  <si>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</si>
  <si>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</si>
  <si>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</si>
  <si>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</si>
  <si>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</si>
  <si>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</si>
  <si>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</si>
  <si>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</si>
  <si>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</si>
  <si>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</si>
  <si>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</si>
  <si>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</si>
  <si>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</si>
  <si>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</si>
  <si>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</si>
  <si>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</si>
  <si>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</si>
  <si>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</si>
  <si>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</si>
  <si>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</si>
  <si>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</si>
  <si>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</si>
  <si>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</si>
  <si>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</si>
  <si>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</si>
  <si>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</si>
  <si>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</si>
  <si>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</si>
  <si>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</si>
  <si>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</si>
  <si>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</si>
  <si>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</si>
  <si>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</si>
  <si>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</si>
  <si>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</si>
  <si>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</si>
  <si>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</si>
  <si>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</si>
  <si>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</si>
  <si>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</si>
  <si>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</si>
  <si>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</si>
  <si>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</si>
  <si>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</si>
  <si>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</si>
  <si>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</si>
  <si>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</si>
  <si>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</si>
  <si>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</si>
  <si>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</si>
  <si>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</si>
  <si>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</si>
  <si>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</si>
  <si>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</si>
  <si>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</si>
  <si>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</si>
  <si>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</si>
  <si>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</si>
  <si>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</si>
  <si>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</si>
  <si>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</si>
  <si>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</si>
  <si>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</si>
  <si>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</si>
  <si>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</si>
  <si>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</si>
  <si>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</si>
  <si>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</si>
  <si>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</si>
  <si>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</si>
  <si>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</si>
  <si>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</si>
  <si>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</si>
  <si>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</si>
  <si>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</si>
  <si>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</si>
  <si>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</si>
  <si>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</si>
  <si>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</si>
  <si>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</si>
  <si>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</si>
  <si>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</si>
  <si>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</si>
  <si>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</si>
  <si>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</si>
  <si>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</si>
  <si>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</si>
  <si>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</si>
  <si>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</si>
  <si>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</si>
  <si>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</si>
  <si>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</si>
  <si>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</si>
  <si>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</si>
  <si>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</si>
  <si>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</si>
  <si>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</si>
  <si>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</si>
  <si>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</si>
  <si>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</si>
  <si>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</si>
  <si>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</si>
  <si>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</si>
  <si>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</si>
  <si>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</si>
  <si>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</si>
  <si>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</si>
  <si>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</si>
  <si>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</si>
  <si>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</si>
  <si>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</si>
  <si>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</si>
  <si>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</si>
  <si>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</si>
  <si>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</si>
  <si>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</si>
  <si>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</si>
  <si>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</si>
  <si>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</si>
  <si>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</si>
  <si>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</si>
  <si>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</si>
  <si>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</si>
  <si>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</si>
  <si>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</si>
  <si>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</si>
  <si>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</si>
  <si>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</si>
  <si>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</si>
  <si>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</si>
  <si>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</si>
  <si>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</si>
  <si>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</si>
  <si>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</si>
  <si>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</si>
  <si>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</si>
  <si>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</si>
  <si>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</si>
  <si>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</si>
  <si>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</si>
  <si>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</si>
  <si>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</si>
  <si>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</si>
  <si>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</si>
  <si>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</si>
  <si>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</si>
  <si>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</si>
  <si>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</si>
  <si>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</si>
  <si>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</si>
  <si>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</si>
  <si>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</si>
  <si>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</si>
  <si>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</si>
  <si>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</si>
  <si>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</si>
  <si>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</si>
  <si>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</si>
  <si>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</si>
  <si>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</si>
  <si>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</si>
  <si>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</si>
  <si>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</si>
  <si>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</si>
  <si>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</si>
  <si>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</si>
  <si>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</si>
  <si>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</si>
  <si>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</si>
  <si>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</si>
  <si>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</si>
  <si>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</si>
  <si>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</si>
  <si>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</si>
  <si>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</si>
  <si>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</si>
  <si>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</si>
  <si>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</si>
  <si>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</si>
  <si>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</si>
  <si>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</si>
  <si>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</si>
  <si>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</si>
  <si>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</si>
  <si>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</si>
  <si>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</si>
  <si>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</si>
  <si>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</si>
  <si>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</si>
  <si>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</si>
  <si>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</si>
  <si>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</si>
  <si>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</si>
  <si>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</si>
  <si>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</si>
  <si>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</si>
  <si>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</si>
  <si>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</si>
  <si>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</si>
  <si>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</si>
  <si>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</si>
  <si>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</si>
  <si>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</si>
  <si>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</si>
  <si>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</si>
  <si>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</si>
  <si>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</si>
  <si>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</si>
  <si>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</si>
  <si>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</si>
  <si>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</si>
  <si>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</si>
  <si>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</si>
  <si>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</si>
  <si>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</si>
  <si>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</si>
  <si>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</si>
  <si>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</si>
  <si>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</si>
  <si>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</si>
  <si>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</si>
  <si>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</si>
  <si>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</si>
  <si>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</si>
  <si>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</si>
  <si>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</si>
  <si>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</si>
  <si>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</si>
  <si>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</si>
  <si>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</si>
  <si>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</si>
  <si>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</si>
  <si>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</si>
  <si>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</si>
  <si>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</si>
  <si>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</si>
  <si>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</si>
  <si>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</si>
  <si>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</si>
  <si>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</si>
  <si>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</si>
  <si>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</si>
  <si>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</si>
  <si>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</si>
  <si>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</si>
  <si>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</si>
  <si>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</si>
  <si>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</si>
  <si>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</si>
  <si>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</si>
  <si>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</si>
  <si>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</si>
  <si>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</si>
  <si>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</si>
  <si>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</si>
  <si>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</si>
  <si>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</si>
  <si>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</si>
  <si>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</si>
  <si>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</si>
  <si>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</si>
  <si>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</si>
  <si>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</si>
  <si>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</si>
  <si>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</si>
  <si>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</si>
  <si>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</si>
  <si>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</si>
  <si>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</si>
  <si>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</si>
  <si>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</si>
  <si>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</si>
  <si>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</si>
  <si>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</si>
  <si>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</si>
  <si>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</si>
  <si>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</si>
  <si>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</si>
  <si>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</si>
  <si>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</si>
  <si>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</si>
  <si>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</si>
  <si>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</si>
  <si>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</si>
  <si>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</si>
  <si>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</si>
  <si>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</si>
  <si>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</si>
  <si>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</si>
  <si>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</si>
  <si>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</si>
  <si>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</si>
  <si>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</si>
  <si>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</si>
  <si>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</si>
  <si>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</si>
  <si>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</si>
  <si>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</si>
  <si>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</si>
  <si>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</si>
  <si>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</si>
  <si>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</si>
  <si>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</si>
  <si>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</si>
  <si>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</si>
  <si>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</si>
  <si>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</si>
  <si>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</si>
  <si>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</si>
  <si>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</si>
  <si>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</si>
  <si>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</si>
  <si>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</si>
  <si>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</si>
  <si>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</si>
  <si>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</si>
  <si>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</si>
  <si>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</si>
  <si>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</si>
  <si>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</si>
  <si>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</si>
  <si>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</si>
  <si>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</si>
  <si>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</si>
  <si>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</si>
  <si>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</si>
  <si>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</si>
  <si>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</si>
  <si>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</si>
  <si>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</si>
  <si>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</si>
  <si>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</si>
  <si>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</si>
  <si>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</si>
  <si>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</si>
  <si>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</si>
  <si>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</si>
  <si>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</si>
  <si>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</si>
  <si>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</si>
  <si>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</si>
  <si>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</si>
  <si>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</si>
  <si>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</si>
  <si>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</si>
  <si>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</si>
  <si>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</si>
  <si>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</si>
  <si>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</si>
  <si>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</si>
  <si>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</si>
  <si>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</si>
  <si>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</si>
  <si>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</si>
  <si>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</si>
  <si>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</si>
  <si>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</si>
  <si>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</si>
  <si>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</si>
  <si>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</si>
  <si>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</si>
  <si>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</si>
  <si>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</si>
  <si>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</si>
  <si>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</si>
  <si>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</si>
  <si>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</si>
  <si>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</si>
  <si>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</si>
  <si>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</si>
  <si>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</si>
  <si>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</si>
  <si>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</si>
  <si>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</si>
  <si>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</si>
  <si>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</si>
  <si>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</si>
  <si>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</si>
  <si>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</si>
  <si>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</si>
  <si>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</si>
  <si>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</si>
  <si>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</si>
  <si>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</si>
  <si>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</si>
  <si>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</si>
  <si>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</si>
  <si>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</si>
  <si>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</si>
  <si>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</si>
  <si>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</si>
  <si>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</si>
  <si>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</si>
  <si>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</si>
  <si>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</si>
  <si>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</si>
  <si>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</si>
  <si>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</si>
  <si>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</si>
  <si>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</si>
  <si>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</si>
  <si>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</si>
  <si>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</si>
  <si>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</si>
  <si>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</si>
  <si>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</si>
  <si>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</si>
  <si>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</si>
  <si>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</si>
  <si>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</si>
  <si>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</si>
  <si>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</si>
  <si>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</si>
  <si>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</si>
  <si>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</si>
  <si>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</si>
  <si>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</si>
  <si>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</si>
  <si>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</si>
  <si>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</si>
  <si>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</si>
  <si>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</si>
  <si>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</si>
  <si>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</si>
  <si>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</si>
  <si>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</si>
  <si>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</si>
  <si>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</si>
  <si>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</si>
  <si>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</si>
  <si>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</si>
  <si>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</si>
  <si>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</si>
  <si>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</si>
  <si>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</si>
  <si>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</si>
  <si>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</si>
  <si>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</si>
  <si>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</si>
  <si>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</si>
  <si>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</si>
  <si>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</si>
  <si>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</si>
  <si>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</si>
  <si>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</si>
  <si>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</si>
  <si>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</si>
  <si>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</si>
  <si>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</si>
  <si>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</si>
  <si>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</si>
  <si>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</si>
  <si>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</si>
  <si>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</si>
  <si>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</si>
  <si>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</si>
  <si>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</si>
  <si>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</si>
  <si>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</si>
  <si>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</si>
  <si>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</si>
  <si>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</si>
  <si>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</si>
  <si>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</si>
  <si>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</si>
  <si>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</si>
  <si>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</si>
  <si>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</si>
  <si>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</si>
  <si>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</si>
  <si>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</si>
  <si>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</si>
  <si>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</si>
  <si>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</si>
  <si>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</si>
  <si>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</si>
  <si>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</si>
  <si>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</si>
  <si>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</si>
  <si>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</si>
  <si>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</si>
  <si>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</si>
  <si>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</si>
  <si>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</si>
  <si>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</si>
  <si>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</si>
  <si>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</si>
  <si>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</si>
  <si>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</si>
  <si>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</si>
  <si>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</si>
  <si>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</si>
  <si>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</si>
  <si>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</si>
  <si>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</si>
  <si>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</si>
  <si>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</si>
  <si>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</si>
  <si>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</si>
  <si>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</si>
  <si>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</si>
  <si>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</si>
  <si>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</si>
  <si>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</si>
  <si>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</si>
  <si>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</si>
  <si>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</si>
  <si>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</si>
  <si>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</si>
  <si>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</si>
  <si>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</si>
  <si>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</si>
  <si>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</si>
  <si>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</si>
  <si>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</si>
  <si>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</si>
  <si>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</si>
  <si>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</si>
  <si>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</si>
  <si>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</si>
  <si>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</si>
  <si>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</si>
  <si>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</si>
  <si>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</si>
  <si>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</si>
  <si>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</si>
  <si>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</si>
  <si>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</si>
  <si>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</si>
  <si>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</si>
  <si>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</si>
  <si>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</si>
  <si>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</si>
  <si>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</si>
  <si>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</si>
  <si>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</si>
  <si>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</si>
  <si>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</si>
  <si>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</si>
  <si>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</si>
  <si>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</si>
  <si>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</si>
  <si>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</si>
  <si>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</si>
  <si>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</si>
  <si>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</si>
  <si>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</si>
  <si>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</si>
  <si>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</si>
  <si>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</si>
  <si>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</si>
  <si>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</si>
  <si>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</si>
  <si>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</si>
  <si>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</si>
  <si>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</si>
  <si>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</si>
  <si>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</si>
  <si>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</si>
  <si>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</si>
  <si>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</si>
  <si>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</si>
  <si>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</si>
  <si>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</si>
  <si>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</si>
  <si>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</si>
  <si>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</si>
  <si>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</si>
  <si>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</si>
  <si>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</si>
  <si>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</si>
  <si>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</si>
  <si>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</si>
  <si>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</si>
  <si>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</si>
  <si>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</si>
  <si>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</si>
  <si>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</si>
  <si>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</si>
  <si>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</si>
  <si>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</si>
  <si>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</si>
  <si>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</si>
  <si>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</si>
  <si>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</si>
  <si>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</si>
  <si>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</si>
  <si>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</si>
  <si>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</si>
  <si>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</si>
  <si>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</si>
  <si>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</si>
  <si>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</si>
  <si>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</si>
  <si>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</si>
  <si>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</si>
  <si>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</si>
  <si>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</si>
  <si>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</si>
  <si>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</si>
  <si>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</si>
  <si>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</si>
  <si>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</si>
  <si>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</si>
  <si>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</si>
  <si>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</si>
  <si>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</si>
  <si>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</si>
  <si>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</si>
  <si>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</si>
  <si>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</si>
  <si>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</si>
  <si>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</si>
  <si>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</si>
  <si>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</si>
  <si>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</si>
  <si>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</si>
  <si>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</si>
  <si>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</si>
  <si>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</si>
  <si>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</si>
  <si>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</si>
  <si>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</si>
  <si>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</si>
  <si>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</si>
  <si>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</si>
  <si>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</si>
  <si>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</si>
  <si>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</si>
  <si>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</si>
  <si>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</si>
  <si>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</si>
  <si>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</si>
  <si>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</si>
  <si>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</si>
  <si>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</si>
  <si>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</si>
  <si>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</si>
  <si>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</si>
  <si>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</si>
  <si>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</si>
  <si>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</si>
  <si>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</si>
  <si>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</si>
  <si>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</si>
  <si>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</si>
  <si>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</si>
  <si>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</si>
  <si>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</si>
  <si>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</si>
  <si>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</si>
  <si>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</si>
  <si>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</si>
  <si>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</si>
  <si>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</si>
  <si>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</si>
  <si>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</si>
  <si>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</si>
  <si>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</si>
  <si>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</si>
  <si>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</si>
  <si>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</si>
  <si>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</si>
  <si>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</si>
  <si>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</si>
  <si>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</si>
  <si>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</si>
  <si>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</si>
  <si>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</si>
  <si>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</si>
  <si>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</si>
  <si>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</si>
  <si>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</si>
  <si>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</si>
  <si>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</si>
  <si>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</si>
  <si>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</si>
  <si>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</si>
  <si>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</si>
  <si>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</si>
  <si>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</si>
  <si>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</si>
  <si>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</si>
  <si>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</si>
  <si>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</si>
  <si>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</si>
  <si>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</si>
  <si>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</si>
  <si>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</si>
  <si>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</si>
  <si>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</si>
  <si>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</si>
  <si>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</si>
  <si>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</si>
  <si>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</si>
  <si>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</si>
  <si>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</si>
  <si>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</si>
  <si>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</si>
  <si>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</si>
  <si>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</si>
  <si>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</si>
  <si>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</si>
  <si>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</si>
  <si>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</si>
  <si>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</si>
  <si>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</si>
  <si>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</si>
  <si>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</si>
  <si>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</si>
  <si>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</si>
  <si>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</si>
  <si>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</si>
  <si>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</si>
  <si>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</si>
  <si>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</si>
  <si>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</si>
  <si>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</si>
  <si>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</si>
  <si>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</si>
  <si>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</si>
  <si>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</si>
  <si>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</si>
  <si>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</si>
  <si>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</si>
  <si>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</si>
  <si>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</si>
  <si>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</si>
  <si>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</si>
  <si>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</si>
  <si>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</si>
  <si>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</si>
  <si>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</si>
  <si>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</si>
  <si>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</si>
  <si>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</si>
  <si>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</si>
  <si>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</si>
  <si>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</si>
  <si>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</si>
  <si>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</si>
  <si>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</si>
  <si>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</si>
  <si>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</si>
  <si>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</si>
  <si>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</si>
  <si>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</si>
  <si>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</si>
  <si>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</si>
  <si>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</si>
  <si>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</si>
  <si>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</si>
  <si>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</si>
  <si>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</si>
  <si>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</si>
  <si>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</si>
  <si>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</si>
  <si>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</si>
  <si>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</si>
  <si>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</si>
  <si>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</si>
  <si>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</si>
  <si>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</si>
  <si>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</si>
  <si>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</si>
  <si>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</si>
  <si>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</si>
  <si>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</si>
  <si>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</si>
  <si>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</si>
  <si>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</si>
  <si>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</si>
  <si>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</si>
  <si>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</si>
  <si>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</si>
  <si>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</si>
  <si>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</si>
  <si>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</si>
  <si>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</si>
  <si>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</si>
  <si>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</si>
  <si>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</si>
  <si>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</si>
  <si>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</si>
  <si>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</si>
  <si>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</si>
  <si>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</si>
  <si>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</si>
  <si>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</si>
  <si>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</si>
  <si>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</si>
  <si>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</si>
  <si>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</si>
  <si>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</si>
  <si>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</si>
  <si>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</si>
  <si>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</si>
  <si>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</si>
  <si>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</si>
  <si>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</si>
  <si>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</si>
  <si>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</si>
  <si>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</si>
  <si>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</si>
  <si>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</si>
  <si>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</si>
  <si>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</si>
  <si>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</si>
  <si>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</si>
  <si>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</si>
  <si>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</si>
  <si>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</si>
  <si>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</si>
  <si>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</si>
  <si>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</si>
  <si>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</si>
  <si>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</si>
  <si>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</si>
  <si>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</si>
  <si>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</si>
  <si>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</si>
  <si>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</si>
  <si>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</si>
  <si>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</si>
  <si>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</si>
  <si>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</si>
  <si>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</si>
  <si>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</si>
  <si>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</si>
  <si>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</si>
  <si>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</si>
  <si>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</si>
  <si>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</si>
  <si>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</si>
  <si>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</si>
  <si>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</si>
  <si>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</si>
  <si>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</si>
  <si>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</si>
  <si>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</si>
  <si>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</si>
  <si>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</si>
  <si>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</si>
  <si>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</si>
  <si>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</si>
  <si>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</si>
  <si>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</si>
  <si>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</si>
  <si>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</si>
  <si>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</si>
  <si>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</si>
  <si>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</si>
  <si>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</si>
  <si>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</si>
  <si>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</si>
  <si>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</si>
  <si>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</si>
  <si>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</si>
  <si>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</si>
  <si>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</si>
  <si>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</si>
  <si>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</si>
  <si>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</si>
  <si>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</si>
  <si>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</si>
  <si>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</si>
  <si>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</si>
  <si>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</si>
  <si>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</si>
  <si>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</si>
  <si>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</si>
  <si>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</si>
  <si>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</si>
  <si>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</si>
  <si>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</si>
  <si>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</si>
  <si>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</si>
  <si>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</si>
  <si>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</si>
  <si>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</si>
  <si>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</si>
  <si>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</si>
  <si>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</si>
  <si>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</si>
  <si>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</si>
  <si>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</si>
  <si>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</si>
  <si>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</si>
  <si>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</si>
  <si>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</si>
  <si>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</si>
  <si>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</si>
  <si>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</si>
  <si>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</si>
  <si>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</si>
  <si>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</si>
  <si>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</si>
  <si>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</si>
  <si>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</si>
  <si>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</si>
  <si>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</si>
  <si>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</si>
  <si>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</si>
  <si>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</si>
  <si>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</si>
  <si>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</si>
  <si>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</si>
  <si>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</si>
  <si>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</si>
  <si>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</si>
  <si>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</si>
  <si>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</si>
  <si>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</si>
  <si>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</si>
  <si>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</si>
  <si>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</si>
  <si>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</si>
  <si>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</si>
  <si>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</si>
  <si>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</si>
  <si>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</si>
  <si>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</si>
  <si>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</si>
  <si>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</si>
  <si>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</si>
  <si>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</si>
  <si>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</si>
  <si>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</si>
  <si>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</si>
  <si>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</si>
  <si>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</si>
  <si>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</si>
  <si>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</si>
  <si>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</si>
  <si>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</si>
  <si>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</si>
  <si>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</si>
  <si>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</si>
  <si>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</si>
  <si>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</si>
  <si>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</si>
  <si>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</si>
  <si>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</si>
  <si>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</si>
  <si>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</si>
  <si>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</si>
  <si>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</si>
  <si>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</si>
  <si>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</si>
  <si>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</si>
  <si>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</si>
  <si>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</si>
  <si>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</si>
  <si>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</si>
  <si>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</si>
  <si>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</si>
  <si>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</si>
  <si>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</si>
  <si>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</si>
  <si>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</si>
  <si>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</si>
  <si>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</si>
  <si>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</si>
  <si>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</si>
  <si>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</si>
  <si>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</si>
  <si>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</si>
  <si>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</si>
  <si>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</si>
  <si>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</si>
  <si>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</si>
  <si>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</si>
  <si>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</si>
  <si>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</si>
  <si>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</si>
  <si>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</si>
  <si>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</si>
  <si>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</si>
  <si>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</si>
  <si>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</si>
  <si>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</si>
  <si>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</si>
  <si>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</si>
  <si>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</si>
  <si>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</si>
  <si>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</si>
  <si>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</si>
  <si>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</si>
  <si>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</si>
  <si>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</si>
  <si>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</si>
  <si>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</si>
  <si>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</si>
  <si>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</si>
  <si>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</si>
  <si>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</si>
  <si>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</si>
  <si>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</si>
  <si>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</si>
  <si>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</si>
  <si>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</si>
  <si>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</si>
  <si>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</si>
  <si>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</si>
  <si>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</si>
  <si>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</si>
  <si>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</si>
  <si>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</si>
  <si>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</si>
  <si>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</si>
  <si>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</si>
  <si>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</si>
  <si>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</si>
  <si>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</si>
  <si>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</si>
  <si>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</si>
  <si>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</si>
  <si>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</si>
  <si>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</si>
  <si>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</si>
  <si>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</si>
  <si>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</si>
  <si>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</si>
  <si>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</si>
  <si>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</si>
  <si>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</si>
  <si>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</si>
  <si>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</si>
  <si>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</si>
  <si>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</si>
  <si>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</si>
  <si>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</si>
  <si>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</si>
  <si>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</si>
  <si>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</si>
  <si>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</si>
  <si>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</si>
  <si>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</si>
  <si>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</si>
  <si>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</si>
  <si>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</si>
  <si>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</si>
  <si>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</si>
  <si>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</si>
  <si>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</si>
  <si>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</si>
  <si>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</si>
  <si>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</si>
  <si>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</si>
  <si>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</si>
  <si>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</si>
  <si>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</si>
  <si>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</si>
  <si>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</si>
  <si>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</si>
  <si>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</si>
  <si>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</si>
  <si>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</si>
  <si>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</si>
  <si>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</si>
  <si>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</si>
  <si>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</si>
  <si>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</si>
  <si>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</si>
  <si>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</si>
  <si>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</si>
  <si>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</si>
  <si>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</si>
  <si>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</si>
  <si>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</si>
  <si>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</si>
  <si>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</si>
  <si>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</si>
  <si>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</si>
  <si>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</si>
  <si>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</si>
  <si>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</si>
  <si>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</si>
  <si>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</si>
  <si>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</si>
  <si>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</si>
  <si>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</si>
  <si>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</si>
  <si>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</si>
  <si>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</si>
  <si>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</si>
  <si>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</si>
  <si>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</si>
  <si>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</si>
  <si>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</si>
  <si>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</si>
  <si>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</si>
  <si>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</si>
  <si>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</si>
  <si>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</si>
  <si>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</si>
  <si>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</si>
  <si>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</si>
  <si>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</si>
  <si>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</si>
  <si>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</si>
  <si>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</si>
  <si>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</si>
  <si>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</si>
  <si>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</si>
  <si>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</si>
  <si>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</si>
  <si>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</si>
  <si>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</si>
  <si>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</si>
  <si>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</si>
  <si>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</si>
  <si>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</si>
  <si>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</si>
  <si>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</si>
  <si>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</si>
  <si>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</si>
  <si>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</si>
  <si>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</si>
  <si>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</si>
  <si>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</si>
  <si>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</si>
  <si>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</si>
  <si>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</si>
  <si>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</si>
  <si>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</si>
  <si>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</si>
  <si>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</si>
  <si>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</si>
  <si>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</si>
  <si>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</si>
  <si>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</si>
  <si>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</si>
  <si>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</si>
  <si>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</si>
  <si>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</si>
  <si>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</si>
  <si>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</si>
  <si>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</si>
  <si>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</si>
  <si>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</si>
  <si>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</si>
  <si>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</si>
  <si>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</si>
  <si>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</si>
  <si>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</si>
  <si>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</si>
  <si>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</si>
  <si>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</si>
  <si>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</si>
  <si>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</si>
  <si>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</si>
  <si>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</si>
  <si>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</si>
  <si>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</si>
  <si>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</si>
  <si>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</si>
  <si>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</si>
  <si>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</si>
  <si>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</si>
  <si>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</si>
  <si>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</si>
  <si>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</si>
  <si>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</si>
  <si>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</si>
  <si>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</si>
  <si>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</si>
  <si>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</si>
  <si>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</si>
  <si>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</si>
  <si>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</si>
  <si>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</si>
  <si>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</si>
  <si>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</si>
  <si>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</si>
  <si>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</si>
  <si>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</si>
  <si>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</si>
  <si>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</si>
  <si>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</si>
  <si>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</si>
  <si>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</si>
  <si>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</si>
  <si>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</si>
  <si>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</si>
  <si>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</si>
  <si>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</si>
  <si>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</si>
  <si>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</si>
  <si>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</si>
  <si>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</si>
  <si>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</si>
  <si>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</si>
  <si>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</si>
  <si>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</si>
  <si>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</si>
  <si>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</si>
  <si>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</si>
  <si>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</si>
  <si>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</si>
  <si>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</si>
  <si>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</si>
  <si>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</si>
  <si>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</si>
  <si>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</si>
  <si>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</si>
  <si>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</si>
  <si>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</si>
  <si>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</si>
  <si>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</si>
  <si>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</si>
  <si>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</si>
  <si>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</si>
  <si>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</si>
  <si>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</si>
  <si>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</si>
  <si>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</si>
  <si>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</si>
  <si>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</si>
  <si>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</si>
  <si>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</si>
  <si>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</si>
  <si>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</si>
  <si>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</si>
  <si>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</si>
  <si>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</si>
  <si>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</si>
  <si>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</si>
  <si>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</si>
  <si>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</si>
  <si>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</si>
  <si>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</si>
  <si>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</si>
  <si>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</si>
  <si>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</si>
  <si>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</si>
  <si>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</si>
  <si>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</si>
  <si>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</si>
  <si>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</si>
  <si>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</si>
  <si>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</si>
  <si>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</si>
  <si>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</si>
  <si>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</si>
  <si>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</si>
  <si>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</si>
  <si>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</si>
  <si>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</si>
  <si>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</si>
  <si>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</si>
  <si>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</si>
  <si>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</si>
  <si>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</si>
  <si>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</si>
  <si>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</si>
  <si>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</si>
  <si>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</si>
  <si>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</si>
  <si>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</si>
  <si>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</si>
  <si>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</si>
  <si>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</si>
  <si>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</si>
  <si>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</si>
  <si>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</si>
  <si>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</si>
  <si>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</si>
  <si>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</si>
  <si>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</si>
  <si>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</si>
  <si>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</si>
  <si>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</si>
  <si>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</si>
  <si>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</si>
  <si>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</si>
  <si>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</si>
  <si>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</si>
  <si>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</si>
  <si>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</si>
  <si>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</si>
  <si>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</si>
  <si>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</si>
  <si>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</si>
  <si>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</si>
  <si>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</si>
  <si>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</si>
  <si>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</si>
  <si>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</si>
  <si>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</si>
  <si>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</si>
  <si>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</si>
  <si>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</si>
  <si>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</si>
  <si>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</si>
  <si>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</si>
  <si>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</si>
  <si>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</si>
  <si>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</si>
  <si>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</si>
  <si>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</si>
  <si>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</si>
  <si>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</si>
  <si>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</si>
  <si>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</si>
  <si>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</si>
  <si>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</si>
  <si>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</si>
  <si>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</si>
  <si>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</si>
  <si>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</si>
  <si>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</si>
  <si>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</si>
  <si>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</si>
  <si>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</si>
  <si>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</si>
  <si>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</si>
  <si>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</si>
  <si>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</si>
  <si>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</si>
  <si>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</si>
  <si>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</si>
  <si>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</si>
  <si>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</si>
  <si>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</si>
  <si>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</si>
  <si>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</si>
  <si>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</si>
  <si>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</si>
  <si>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</si>
  <si>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</si>
  <si>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</si>
  <si>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</si>
  <si>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</si>
  <si>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</si>
  <si>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</si>
  <si>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</si>
  <si>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</si>
  <si>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</si>
  <si>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</si>
  <si>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</si>
  <si>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</si>
  <si>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</si>
  <si>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</si>
  <si>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</si>
  <si>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</si>
  <si>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</si>
  <si>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</si>
  <si>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</si>
  <si>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</si>
  <si>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</si>
  <si>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</si>
  <si>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</si>
  <si>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</si>
  <si>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</si>
  <si>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</si>
  <si>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</si>
  <si>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</si>
  <si>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</si>
  <si>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</si>
  <si>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</si>
  <si>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</si>
  <si>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</si>
  <si>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</si>
  <si>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</si>
  <si>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</si>
  <si>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</si>
  <si>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</si>
  <si>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</si>
  <si>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</si>
  <si>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</si>
  <si>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</si>
  <si>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</si>
  <si>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</si>
  <si>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</si>
  <si>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</si>
  <si>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</si>
  <si>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</si>
  <si>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</si>
  <si>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</si>
  <si>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</si>
  <si>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</si>
  <si>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</si>
  <si>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</si>
  <si>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</si>
  <si>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</si>
  <si>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</si>
  <si>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</si>
  <si>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</si>
  <si>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</si>
  <si>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</si>
  <si>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</si>
  <si>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</si>
  <si>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</si>
  <si>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</si>
  <si>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</si>
  <si>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</si>
  <si>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</si>
  <si>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</si>
  <si>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</si>
  <si>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</si>
  <si>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</si>
  <si>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</si>
  <si>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</si>
  <si>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</si>
  <si>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</si>
  <si>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</si>
  <si>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</si>
  <si>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</si>
  <si>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</si>
  <si>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</si>
  <si>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</si>
  <si>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</si>
  <si>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</si>
  <si>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</si>
  <si>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</si>
  <si>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</si>
  <si>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</si>
  <si>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</si>
  <si>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</si>
  <si>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</si>
  <si>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</si>
  <si>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</si>
  <si>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</si>
  <si>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</si>
  <si>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</si>
  <si>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</si>
  <si>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</si>
  <si>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</si>
  <si>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</si>
  <si>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</si>
  <si>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</si>
  <si>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</si>
  <si>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</si>
  <si>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</si>
  <si>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</si>
  <si>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</si>
  <si>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</si>
  <si>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</si>
  <si>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</si>
  <si>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</si>
  <si>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</si>
  <si>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</si>
  <si>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</si>
  <si>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</si>
  <si>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</si>
  <si>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</si>
  <si>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</si>
  <si>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</si>
  <si>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</si>
  <si>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</si>
  <si>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</si>
  <si>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</si>
  <si>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</si>
  <si>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</si>
  <si>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</si>
  <si>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</si>
  <si>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</si>
  <si>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</si>
  <si>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</si>
  <si>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</si>
  <si>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</si>
  <si>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</si>
  <si>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</si>
  <si>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</si>
  <si>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</si>
  <si>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</si>
  <si>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</si>
  <si>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</si>
  <si>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</si>
  <si>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</si>
  <si>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</si>
  <si>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</si>
  <si>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</si>
  <si>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</si>
  <si>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</si>
  <si>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</si>
  <si>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</si>
  <si>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</si>
  <si>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</si>
  <si>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</si>
  <si>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</si>
  <si>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</si>
  <si>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</si>
  <si>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</si>
  <si>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</si>
  <si>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</si>
  <si>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</si>
  <si>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</si>
  <si>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</si>
  <si>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</si>
  <si>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</si>
  <si>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</si>
  <si>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</si>
  <si>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</si>
  <si>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</si>
  <si>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</si>
  <si>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</si>
  <si>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</si>
  <si>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</si>
  <si>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</si>
  <si>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</si>
  <si>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</si>
  <si>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</si>
  <si>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</si>
  <si>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</si>
  <si>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</si>
  <si>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</si>
  <si>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</si>
  <si>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</si>
  <si>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</si>
  <si>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</si>
  <si>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</si>
  <si>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</si>
  <si>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</si>
  <si>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</si>
  <si>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</si>
  <si>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</si>
  <si>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</si>
  <si>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</si>
  <si>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</si>
  <si>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</si>
  <si>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</si>
  <si>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</si>
  <si>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</si>
  <si>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</si>
  <si>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</si>
  <si>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</si>
  <si>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</si>
  <si>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</si>
  <si>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</si>
  <si>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</si>
  <si>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</si>
  <si>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</si>
  <si>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</si>
  <si>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</si>
  <si>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</si>
  <si>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</si>
  <si>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</si>
  <si>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</si>
  <si>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</si>
  <si>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</si>
  <si>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</si>
  <si>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</si>
  <si>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</si>
  <si>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</si>
  <si>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</si>
  <si>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</si>
  <si>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</si>
  <si>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</si>
  <si>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</si>
  <si>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</si>
  <si>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</si>
  <si>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</si>
  <si>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</si>
  <si>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</si>
  <si>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</si>
  <si>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</si>
  <si>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</si>
  <si>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</si>
  <si>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</si>
  <si>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</si>
  <si>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</si>
  <si>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</si>
  <si>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</si>
  <si>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</si>
  <si>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</si>
  <si>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</si>
  <si>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</si>
  <si>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</si>
  <si>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</si>
  <si>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</si>
  <si>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</si>
  <si>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</si>
  <si>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</si>
  <si>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</si>
  <si>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</si>
  <si>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</si>
  <si>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</si>
  <si>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</si>
  <si>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</si>
  <si>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</si>
  <si>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</si>
  <si>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</si>
  <si>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</si>
  <si>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</si>
  <si>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</si>
  <si>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</si>
  <si>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</si>
  <si>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</si>
  <si>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</si>
  <si>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</si>
  <si>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</si>
  <si>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</si>
  <si>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</si>
  <si>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</si>
  <si>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</si>
  <si>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</si>
  <si>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</si>
  <si>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</si>
  <si>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</si>
  <si>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</si>
  <si>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</si>
  <si>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</si>
  <si>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</si>
  <si>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</si>
  <si>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</si>
  <si>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</si>
  <si>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</si>
  <si>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</si>
  <si>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</si>
  <si>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</si>
  <si>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</si>
  <si>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</si>
  <si>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</si>
  <si>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</si>
  <si>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</si>
  <si>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</si>
  <si>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</si>
  <si>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</si>
  <si>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</si>
  <si>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</si>
  <si>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</si>
  <si>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</si>
  <si>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</si>
  <si>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</si>
  <si>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</si>
  <si>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</si>
  <si>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</si>
  <si>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</si>
  <si>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</si>
  <si>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</si>
  <si>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</si>
  <si>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</si>
  <si>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</si>
  <si>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</si>
  <si>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</si>
  <si>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</si>
  <si>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</si>
  <si>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</si>
  <si>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</si>
  <si>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</si>
  <si>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</si>
  <si>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</si>
  <si>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</si>
  <si>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</si>
  <si>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</si>
  <si>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</si>
  <si>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</si>
  <si>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</si>
  <si>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</si>
  <si>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</si>
  <si>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</si>
  <si>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</si>
  <si>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</si>
  <si>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</si>
  <si>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</si>
  <si>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</si>
  <si>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</si>
  <si>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</si>
  <si>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</si>
  <si>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</si>
  <si>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</si>
  <si>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</si>
  <si>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</si>
  <si>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</si>
  <si>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</si>
  <si>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</si>
  <si>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</si>
  <si>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</si>
  <si>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</si>
  <si>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</si>
  <si>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</si>
  <si>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</si>
  <si>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</si>
  <si>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</si>
  <si>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</si>
  <si>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</si>
  <si>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</si>
  <si>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</si>
  <si>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</si>
  <si>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</si>
  <si>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</si>
  <si>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</si>
  <si>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</si>
  <si>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</si>
  <si>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</si>
  <si>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</si>
  <si>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</si>
  <si>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</si>
  <si>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</si>
  <si>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</si>
  <si>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</si>
  <si>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</si>
  <si>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</si>
  <si>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</si>
  <si>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</si>
  <si>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</si>
  <si>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</si>
  <si>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</si>
  <si>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</si>
  <si>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</si>
  <si>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</si>
  <si>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</si>
  <si>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</si>
  <si>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</si>
  <si>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</si>
  <si>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</si>
  <si>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</si>
  <si>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</si>
  <si>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</si>
  <si>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</si>
  <si>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</si>
  <si>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</si>
  <si>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</si>
  <si>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</si>
  <si>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</si>
  <si>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</si>
  <si>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</si>
  <si>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</si>
  <si>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</si>
  <si>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</si>
  <si>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</si>
  <si>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</si>
  <si>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</si>
  <si>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</si>
  <si>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</si>
  <si>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</si>
  <si>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</si>
  <si>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</si>
  <si>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</si>
  <si>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</si>
  <si>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</si>
  <si>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</si>
  <si>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</si>
  <si>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</si>
  <si>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</si>
  <si>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</si>
  <si>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</si>
  <si>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</si>
  <si>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</si>
  <si>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</si>
  <si>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</si>
  <si>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</si>
  <si>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</si>
  <si>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</si>
  <si>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</si>
  <si>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</si>
  <si>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</si>
  <si>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</si>
  <si>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</si>
  <si>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</si>
  <si>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</si>
  <si>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</si>
  <si>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</si>
  <si>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</si>
  <si>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</si>
  <si>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</si>
  <si>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</si>
  <si>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</si>
  <si>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</si>
  <si>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</si>
  <si>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</si>
  <si>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</si>
  <si>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</si>
  <si>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</si>
  <si>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</si>
  <si>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</si>
  <si>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</si>
  <si>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</si>
  <si>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</si>
  <si>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</si>
  <si>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</si>
  <si>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</si>
  <si>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</si>
  <si>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</si>
  <si>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</si>
  <si>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</si>
  <si>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</si>
  <si>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</si>
  <si>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</si>
  <si>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</si>
  <si>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</si>
  <si>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</si>
  <si>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</si>
  <si>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</si>
  <si>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</si>
  <si>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</si>
  <si>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</si>
  <si>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</si>
  <si>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</si>
  <si>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</si>
  <si>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</si>
  <si>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</si>
  <si>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</si>
  <si>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</si>
  <si>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</si>
  <si>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</si>
  <si>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</si>
  <si>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</si>
  <si>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</si>
  <si>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</si>
  <si>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</si>
  <si>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</si>
  <si>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</si>
  <si>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</si>
  <si>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</si>
  <si>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</si>
  <si>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</si>
  <si>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</si>
  <si>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</si>
  <si>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</si>
  <si>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</si>
  <si>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</si>
  <si>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</si>
  <si>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</si>
  <si>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</si>
  <si>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</si>
  <si>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</si>
  <si>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</si>
  <si>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</si>
  <si>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</si>
  <si>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</si>
  <si>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</si>
  <si>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</si>
  <si>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</si>
  <si>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</si>
  <si>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</si>
  <si>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</si>
  <si>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</si>
  <si>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</si>
  <si>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</si>
  <si>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</si>
  <si>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</si>
  <si>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</si>
  <si>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</si>
  <si>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</si>
  <si>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</si>
  <si>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</si>
  <si>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</si>
  <si>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</si>
  <si>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</si>
  <si>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</si>
  <si>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</si>
  <si>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</si>
  <si>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</si>
  <si>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</si>
  <si>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</si>
  <si>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</si>
  <si>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</si>
  <si>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</si>
  <si>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</si>
  <si>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</si>
  <si>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</si>
  <si>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</si>
  <si>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</si>
  <si>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</si>
  <si>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</si>
  <si>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</si>
  <si>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</si>
  <si>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</si>
  <si>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</si>
  <si>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</si>
  <si>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</si>
  <si>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</si>
  <si>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</si>
  <si>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</si>
  <si>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</si>
  <si>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</si>
  <si>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</si>
  <si>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</si>
  <si>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</si>
  <si>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</si>
  <si>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</si>
  <si>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</si>
  <si>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</si>
  <si>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</si>
  <si>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</si>
  <si>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</si>
  <si>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</si>
  <si>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</si>
  <si>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</si>
  <si>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</si>
  <si>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</si>
  <si>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</si>
  <si>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</si>
  <si>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</si>
  <si>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</si>
  <si>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</si>
  <si>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</si>
  <si>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</si>
  <si>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</si>
  <si>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</si>
  <si>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</si>
  <si>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</si>
  <si>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</si>
  <si>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</si>
  <si>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</si>
  <si>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</si>
  <si>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</si>
  <si>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</si>
  <si>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</si>
  <si>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</si>
  <si>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</si>
  <si>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</si>
  <si>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</si>
  <si>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</si>
  <si>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</si>
  <si>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</si>
  <si>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</si>
  <si>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</si>
  <si>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</si>
  <si>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</si>
  <si>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</si>
  <si>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</si>
  <si>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</si>
  <si>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</si>
  <si>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</si>
  <si>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</si>
  <si>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</si>
  <si>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</si>
  <si>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</si>
  <si>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</si>
  <si>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</si>
  <si>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</si>
  <si>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</si>
  <si>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</si>
  <si>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</si>
  <si>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</si>
  <si>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</si>
  <si>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</si>
  <si>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</si>
  <si>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</si>
  <si>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</si>
  <si>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</si>
  <si>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</si>
  <si>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</si>
  <si>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</si>
  <si>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</si>
  <si>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</si>
  <si>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</si>
  <si>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</si>
  <si>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</si>
  <si>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</si>
  <si>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</si>
  <si>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</si>
  <si>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</si>
  <si>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</si>
  <si>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</si>
  <si>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</si>
  <si>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</si>
  <si>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</si>
  <si>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</si>
  <si>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</si>
  <si>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</si>
  <si>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</si>
  <si>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</si>
  <si>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</si>
  <si>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</si>
  <si>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</si>
  <si>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</si>
  <si>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</si>
  <si>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</si>
  <si>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</si>
  <si>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</si>
  <si>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</si>
  <si>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</si>
  <si>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</si>
  <si>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</si>
  <si>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</si>
  <si>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</si>
  <si>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</si>
  <si>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</si>
  <si>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</si>
  <si>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</si>
  <si>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</si>
  <si>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</si>
  <si>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</si>
  <si>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</si>
  <si>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</si>
  <si>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</si>
  <si>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</si>
  <si>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</si>
  <si>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</si>
  <si>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</si>
  <si>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</si>
  <si>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</si>
  <si>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</si>
  <si>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</si>
  <si>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</si>
  <si>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</si>
  <si>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</si>
  <si>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</si>
  <si>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</si>
  <si>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</si>
  <si>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</si>
  <si>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</si>
  <si>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</si>
  <si>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</si>
  <si>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</si>
  <si>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</si>
  <si>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</si>
  <si>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</si>
  <si>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</si>
  <si>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</si>
  <si>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</si>
  <si>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</si>
  <si>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</si>
  <si>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</si>
  <si>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</si>
  <si>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</si>
  <si>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</si>
  <si>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</si>
  <si>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</si>
  <si>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</si>
  <si>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</si>
  <si>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</si>
  <si>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</si>
  <si>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</si>
  <si>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</si>
  <si>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</si>
  <si>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</si>
  <si>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</si>
  <si>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</si>
  <si>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</si>
  <si>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</si>
  <si>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</si>
  <si>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</si>
  <si>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</si>
  <si>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</si>
  <si>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</si>
  <si>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</si>
  <si>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</si>
  <si>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</si>
  <si>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</si>
  <si>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</si>
  <si>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</si>
  <si>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</si>
  <si>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</si>
  <si>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</si>
  <si>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</si>
  <si>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</si>
  <si>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</si>
  <si>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</si>
  <si>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</si>
  <si>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</si>
  <si>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</si>
  <si>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</si>
  <si>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</si>
  <si>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</si>
  <si>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</si>
  <si>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</si>
  <si>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</si>
  <si>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</si>
  <si>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</si>
  <si>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</si>
  <si>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</si>
  <si>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</si>
  <si>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</si>
  <si>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</si>
  <si>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</si>
  <si>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</si>
  <si>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</si>
  <si>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</si>
  <si>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</si>
  <si>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</si>
  <si>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</si>
  <si>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</si>
  <si>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</si>
  <si>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</si>
  <si>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</si>
  <si>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</si>
  <si>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</si>
  <si>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</si>
  <si>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</si>
  <si>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</si>
  <si>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</si>
  <si>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</si>
  <si>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</si>
  <si>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</si>
  <si>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</si>
  <si>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</si>
  <si>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</si>
  <si>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</si>
  <si>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</si>
  <si>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</si>
  <si>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</si>
  <si>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</si>
  <si>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</si>
  <si>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</si>
  <si>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</si>
  <si>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</si>
  <si>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</si>
  <si>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</si>
  <si>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</si>
  <si>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</si>
  <si>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</si>
  <si>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</si>
  <si>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</si>
  <si>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</si>
  <si>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</si>
  <si>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</si>
  <si>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</si>
  <si>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</si>
  <si>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</si>
  <si>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</si>
  <si>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</si>
  <si>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</si>
  <si>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</si>
  <si>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</si>
  <si>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</si>
  <si>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</si>
  <si>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</si>
  <si>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</si>
  <si>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</si>
  <si>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</si>
  <si>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</si>
  <si>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</si>
  <si>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</si>
  <si>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</si>
  <si>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</si>
  <si>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</si>
  <si>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</si>
  <si>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</si>
  <si>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</si>
  <si>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</si>
  <si>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</si>
  <si>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</si>
  <si>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</si>
  <si>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</si>
  <si>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</si>
  <si>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</si>
  <si>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</si>
  <si>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</si>
  <si>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</si>
  <si>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</si>
  <si>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</si>
  <si>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</si>
  <si>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</si>
  <si>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</si>
  <si>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</si>
  <si>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</si>
  <si>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</si>
  <si>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</si>
  <si>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</si>
  <si>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</si>
  <si>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</si>
  <si>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</si>
  <si>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</si>
  <si>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</si>
  <si>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</si>
  <si>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</si>
  <si>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</si>
  <si>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</si>
  <si>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</si>
  <si>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</si>
  <si>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</si>
  <si>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</si>
  <si>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</si>
  <si>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</si>
  <si>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</si>
  <si>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</si>
  <si>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</si>
  <si>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</si>
  <si>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</si>
  <si>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</si>
  <si>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</si>
  <si>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</si>
  <si>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</si>
  <si>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</si>
  <si>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</si>
  <si>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</si>
  <si>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</si>
  <si>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</si>
  <si>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</si>
  <si>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</si>
  <si>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</si>
  <si>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</si>
  <si>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</si>
  <si>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</si>
  <si>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</si>
  <si>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</si>
  <si>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</si>
  <si>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</si>
  <si>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</si>
  <si>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</si>
  <si>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</si>
  <si>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</si>
  <si>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</si>
  <si>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</si>
  <si>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</si>
  <si>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</si>
  <si>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</si>
  <si>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</si>
  <si>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</si>
  <si>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</si>
  <si>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</si>
  <si>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</si>
  <si>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</si>
  <si>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</si>
  <si>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</si>
  <si>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</si>
  <si>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</si>
  <si>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</si>
  <si>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</si>
  <si>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</si>
  <si>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</si>
  <si>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</si>
  <si>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</si>
  <si>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</si>
  <si>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</si>
  <si>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</si>
  <si>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</si>
  <si>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</si>
  <si>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</si>
  <si>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</si>
  <si>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</si>
  <si>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</si>
  <si>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</si>
  <si>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</si>
  <si>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</si>
  <si>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</si>
  <si>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</si>
  <si>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</si>
  <si>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</si>
  <si>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</si>
  <si>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</si>
  <si>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</si>
  <si>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</si>
  <si>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</si>
  <si>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</si>
  <si>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</si>
  <si>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</si>
  <si>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</si>
  <si>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</si>
  <si>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</si>
  <si>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</si>
  <si>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</si>
  <si>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</si>
  <si>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</si>
  <si>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</si>
  <si>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</si>
  <si>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</si>
  <si>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</si>
  <si>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</si>
  <si>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</si>
  <si>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</si>
  <si>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</si>
  <si>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</si>
  <si>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</si>
  <si>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</si>
  <si>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</si>
  <si>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</si>
  <si>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</si>
  <si>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</si>
  <si>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</si>
  <si>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</si>
  <si>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</si>
  <si>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</si>
  <si>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</si>
  <si>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</si>
  <si>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</si>
  <si>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</si>
  <si>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</si>
  <si>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</si>
  <si>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</si>
  <si>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</si>
  <si>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</si>
  <si>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</si>
  <si>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</si>
  <si>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</si>
  <si>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</si>
  <si>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</si>
  <si>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</si>
  <si>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</si>
  <si>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</si>
  <si>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</si>
  <si>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</si>
  <si>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</si>
  <si>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</si>
  <si>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</si>
  <si>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</si>
  <si>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</si>
  <si>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</si>
  <si>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</si>
  <si>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</si>
  <si>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</si>
  <si>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</si>
  <si>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</si>
  <si>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</si>
  <si>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</si>
  <si>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</si>
  <si>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</si>
  <si>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</si>
  <si>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</si>
  <si>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</si>
  <si>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</si>
  <si>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</si>
  <si>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</si>
  <si>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</si>
  <si>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</si>
  <si>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</si>
  <si>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</si>
  <si>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</si>
  <si>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</si>
  <si>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</si>
  <si>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</si>
  <si>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</si>
  <si>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</si>
  <si>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</si>
  <si>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</si>
  <si>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</si>
  <si>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</si>
  <si>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</si>
  <si>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</si>
  <si>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</si>
  <si>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</si>
  <si>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</si>
  <si>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</si>
  <si>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</si>
  <si>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</si>
  <si>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</si>
  <si>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</si>
  <si>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</si>
  <si>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</si>
  <si>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</si>
  <si>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</si>
  <si>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</si>
  <si>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</si>
  <si>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</si>
  <si>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</si>
  <si>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</si>
  <si>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</si>
  <si>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</si>
  <si>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</si>
  <si>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</si>
  <si>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</si>
  <si>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</si>
  <si>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</si>
  <si>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</si>
  <si>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</si>
  <si>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</si>
  <si>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</si>
  <si>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</si>
  <si>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</si>
  <si>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</si>
  <si>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</si>
  <si>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</si>
  <si>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</si>
  <si>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</si>
  <si>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</si>
  <si>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</si>
  <si>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</si>
  <si>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</si>
  <si>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</si>
  <si>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</si>
  <si>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</si>
  <si>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</si>
  <si>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</si>
  <si>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</si>
  <si>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</si>
  <si>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</si>
  <si>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</si>
  <si>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</si>
  <si>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</si>
  <si>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</si>
  <si>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</si>
  <si>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</si>
  <si>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</si>
  <si>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</si>
  <si>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</si>
  <si>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</si>
  <si>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</si>
  <si>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</si>
  <si>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</si>
  <si>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</si>
  <si>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</si>
  <si>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</si>
  <si>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</si>
  <si>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</si>
  <si>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</si>
  <si>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</si>
  <si>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</si>
  <si>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</si>
  <si>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</si>
  <si>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</si>
  <si>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</si>
  <si>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</si>
  <si>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</si>
  <si>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</si>
  <si>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</si>
  <si>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</si>
  <si>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</si>
  <si>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</si>
  <si>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</si>
  <si>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</si>
  <si>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</si>
  <si>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</si>
  <si>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</si>
  <si>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</si>
  <si>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</si>
  <si>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</si>
  <si>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</si>
  <si>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</si>
  <si>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</si>
  <si>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</si>
  <si>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</si>
  <si>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</si>
  <si>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</si>
  <si>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</si>
  <si>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</si>
  <si>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</si>
  <si>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</si>
  <si>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</si>
  <si>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</si>
  <si>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</si>
  <si>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</si>
  <si>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</si>
  <si>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</si>
  <si>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</si>
  <si>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</si>
  <si>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</si>
  <si>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</si>
  <si>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</si>
  <si>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</si>
  <si>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</si>
  <si>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</si>
  <si>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</si>
  <si>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</si>
  <si>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</si>
  <si>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</si>
  <si>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</si>
  <si>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</si>
  <si>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</si>
  <si>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</si>
  <si>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</si>
  <si>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</si>
  <si>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</si>
  <si>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</si>
  <si>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</si>
  <si>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</si>
  <si>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</si>
  <si>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</si>
  <si>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</si>
  <si>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</si>
  <si>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</si>
  <si>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</si>
  <si>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</si>
  <si>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</si>
  <si>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</si>
  <si>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</si>
  <si>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</si>
  <si>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</si>
  <si>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</si>
  <si>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</si>
  <si>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</si>
  <si>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</si>
  <si>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</si>
  <si>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</si>
  <si>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</si>
  <si>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</si>
  <si>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</si>
  <si>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</si>
  <si>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</si>
  <si>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</si>
  <si>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</si>
  <si>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</si>
  <si>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</si>
  <si>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</si>
  <si>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</si>
  <si>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</si>
  <si>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</si>
  <si>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</si>
  <si>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</si>
  <si>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</si>
  <si>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</si>
  <si>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</si>
  <si>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</si>
  <si>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</si>
  <si>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</si>
  <si>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</si>
  <si>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</si>
  <si>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</si>
  <si>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</si>
  <si>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</si>
  <si>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</si>
  <si>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</si>
  <si>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</si>
  <si>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</si>
  <si>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</si>
  <si>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</si>
  <si>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</si>
  <si>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</si>
  <si>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</si>
  <si>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</si>
  <si>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</si>
  <si>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</si>
  <si>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</si>
  <si>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</si>
  <si>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</si>
  <si>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</si>
  <si>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</si>
  <si>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</si>
  <si>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</si>
  <si>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</si>
  <si>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</si>
  <si>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</si>
  <si>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</si>
  <si>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</si>
  <si>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</si>
  <si>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</si>
  <si>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</si>
  <si>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</si>
  <si>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</si>
  <si>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</si>
  <si>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</si>
  <si>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</si>
  <si>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</si>
  <si>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</si>
  <si>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</si>
  <si>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</si>
  <si>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</si>
  <si>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</si>
  <si>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</si>
  <si>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</si>
  <si>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</si>
  <si>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</si>
  <si>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</si>
  <si>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</si>
  <si>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</si>
  <si>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</si>
  <si>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</si>
  <si>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</si>
  <si>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</si>
  <si>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</si>
  <si>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</si>
  <si>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</si>
  <si>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</si>
  <si>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</si>
  <si>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</si>
  <si>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</si>
  <si>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</si>
  <si>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</si>
  <si>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</si>
  <si>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</si>
  <si>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</si>
  <si>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</si>
  <si>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</si>
  <si>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</si>
  <si>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</si>
  <si>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</si>
  <si>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</si>
  <si>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</si>
  <si>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</si>
  <si>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</si>
  <si>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</si>
  <si>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</si>
  <si>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</si>
  <si>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</si>
  <si>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</si>
  <si>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</si>
  <si>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</si>
  <si>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</si>
  <si>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</si>
  <si>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</si>
  <si>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</si>
  <si>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</si>
  <si>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</si>
  <si>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</si>
  <si>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</si>
  <si>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</si>
  <si>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</si>
  <si>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</si>
  <si>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</si>
  <si>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</si>
  <si>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</si>
  <si>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</si>
  <si>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</si>
  <si>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</si>
  <si>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</si>
  <si>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</si>
  <si>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</si>
  <si>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</si>
  <si>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</si>
  <si>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</si>
  <si>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</si>
  <si>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</si>
  <si>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</si>
  <si>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</si>
  <si>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</si>
  <si>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</si>
  <si>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</si>
  <si>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</si>
  <si>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</si>
  <si>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</si>
  <si>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</si>
  <si>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</si>
  <si>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</si>
  <si>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</si>
  <si>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</si>
  <si>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</si>
  <si>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</si>
  <si>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</si>
  <si>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</si>
  <si>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</si>
  <si>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</si>
  <si>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</si>
  <si>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</si>
  <si>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</si>
  <si>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</si>
  <si>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</si>
  <si>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</si>
  <si>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</si>
  <si>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</si>
  <si>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</si>
  <si>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</si>
  <si>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</si>
  <si>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</si>
  <si>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</si>
  <si>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</si>
  <si>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</si>
  <si>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</si>
  <si>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</si>
  <si>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</si>
  <si>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</si>
  <si>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</si>
  <si>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</si>
  <si>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</si>
  <si>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</si>
  <si>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</si>
  <si>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</si>
  <si>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</si>
  <si>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</si>
  <si>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</si>
  <si>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</si>
  <si>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</si>
  <si>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</si>
  <si>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</si>
  <si>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</si>
  <si>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</si>
  <si>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</si>
  <si>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</si>
  <si>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</si>
  <si>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</si>
  <si>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</si>
  <si>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</si>
  <si>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</si>
  <si>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</si>
  <si>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</si>
  <si>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</si>
  <si>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</si>
  <si>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</si>
  <si>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</si>
  <si>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</si>
  <si>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</si>
  <si>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</si>
  <si>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</si>
  <si>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</si>
  <si>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</si>
  <si>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</si>
  <si>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</si>
  <si>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</si>
  <si>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</si>
  <si>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</si>
  <si>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</si>
  <si>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</si>
  <si>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</si>
  <si>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</si>
  <si>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</si>
  <si>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</si>
  <si>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</si>
  <si>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</si>
  <si>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</si>
  <si>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</si>
  <si>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</si>
  <si>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</si>
  <si>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</si>
  <si>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</si>
  <si>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</si>
  <si>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</si>
  <si>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</si>
  <si>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</si>
  <si>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</si>
  <si>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</si>
  <si>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</si>
  <si>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</si>
  <si>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</si>
  <si>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</si>
  <si>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</si>
  <si>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</si>
  <si>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</si>
  <si>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</si>
  <si>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</si>
  <si>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</si>
  <si>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</si>
  <si>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</si>
  <si>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</si>
  <si>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</si>
  <si>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</si>
  <si>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</si>
  <si>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</si>
  <si>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</si>
  <si>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</si>
  <si>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</si>
  <si>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</si>
  <si>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</si>
  <si>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</si>
  <si>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</si>
  <si>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</si>
  <si>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</si>
  <si>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</si>
  <si>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</si>
  <si>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</si>
  <si>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</si>
  <si>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</si>
  <si>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</si>
  <si>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</si>
  <si>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</si>
  <si>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</si>
  <si>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</si>
  <si>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</si>
  <si>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</si>
  <si>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</si>
  <si>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</si>
  <si>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</si>
  <si>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</si>
  <si>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</si>
  <si>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</si>
  <si>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</si>
  <si>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</si>
  <si>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</si>
  <si>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</si>
  <si>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</si>
  <si>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</si>
  <si>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</si>
  <si>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</si>
  <si>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</si>
  <si>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</si>
  <si>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</si>
  <si>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</si>
  <si>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</si>
  <si>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</si>
  <si>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</si>
  <si>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</si>
  <si>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</si>
  <si>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</si>
  <si>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</si>
  <si>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</si>
  <si>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</si>
  <si>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</si>
  <si>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</si>
  <si>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</si>
  <si>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</si>
  <si>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</si>
  <si>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</si>
  <si>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</si>
  <si>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</si>
  <si>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</si>
  <si>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</si>
  <si>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</si>
  <si>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</si>
  <si>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</si>
  <si>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</si>
  <si>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</si>
  <si>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</si>
  <si>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</si>
  <si>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</si>
  <si>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</si>
  <si>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</si>
  <si>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</si>
  <si>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</si>
  <si>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</si>
  <si>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</si>
  <si>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</si>
  <si>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</si>
  <si>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</si>
  <si>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</si>
  <si>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</si>
  <si>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</si>
  <si>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</si>
  <si>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</si>
  <si>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</si>
  <si>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</si>
  <si>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</si>
  <si>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</si>
  <si>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</si>
  <si>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</si>
  <si>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</si>
  <si>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</si>
  <si>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</si>
  <si>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</si>
  <si>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</si>
  <si>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</si>
  <si>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</si>
  <si>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</si>
  <si>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</si>
  <si>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</si>
  <si>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</si>
  <si>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</si>
  <si>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</si>
  <si>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</si>
  <si>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</si>
  <si>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</si>
  <si>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</si>
  <si>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</si>
  <si>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</si>
  <si>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</si>
  <si>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</si>
  <si>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</si>
  <si>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</si>
  <si>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</si>
  <si>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</si>
  <si>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</si>
  <si>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</si>
  <si>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</si>
  <si>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</si>
  <si>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</si>
  <si>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</si>
  <si>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</si>
  <si>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</si>
  <si>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</si>
  <si>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</si>
  <si>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</si>
  <si>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</si>
  <si>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</si>
  <si>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</si>
  <si>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</si>
  <si>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</si>
  <si>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</si>
  <si>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</si>
  <si>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</si>
  <si>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</si>
  <si>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</si>
  <si>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</si>
  <si>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</si>
  <si>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</si>
  <si>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</si>
  <si>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</si>
  <si>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</si>
  <si>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</si>
  <si>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</si>
  <si>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</si>
  <si>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</si>
  <si>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</si>
  <si>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</si>
  <si>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</si>
  <si>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</si>
  <si>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</si>
  <si>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</si>
  <si>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</si>
  <si>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</si>
  <si>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</si>
  <si>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</si>
  <si>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</si>
  <si>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</si>
  <si>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</si>
  <si>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</si>
  <si>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</si>
  <si>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</si>
  <si>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</si>
  <si>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</si>
  <si>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</si>
  <si>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</si>
  <si>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</si>
  <si>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</si>
  <si>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</si>
  <si>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</si>
  <si>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</si>
  <si>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</si>
  <si>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</si>
  <si>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</si>
  <si>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</si>
  <si>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</si>
  <si>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</si>
  <si>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</si>
  <si>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</si>
  <si>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</si>
  <si>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</si>
  <si>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</si>
  <si>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</si>
  <si>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</si>
  <si>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</si>
  <si>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</si>
  <si>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</si>
  <si>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</si>
  <si>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</si>
  <si>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</si>
  <si>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</si>
  <si>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</si>
  <si>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</si>
  <si>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</si>
  <si>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</si>
  <si>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</si>
  <si>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</si>
  <si>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</si>
  <si>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</si>
  <si>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</si>
  <si>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</si>
  <si>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</si>
  <si>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</si>
  <si>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</si>
  <si>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</si>
  <si>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</si>
  <si>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</si>
  <si>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</si>
  <si>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</si>
  <si>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</si>
  <si>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</si>
  <si>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</si>
  <si>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</si>
  <si>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</si>
  <si>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</si>
  <si>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</si>
  <si>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</si>
  <si>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</si>
  <si>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</si>
  <si>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</si>
  <si>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</si>
  <si>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</si>
  <si>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</si>
  <si>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</si>
  <si>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</si>
  <si>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</si>
  <si>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</si>
  <si>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</si>
  <si>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</si>
  <si>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</si>
  <si>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</si>
  <si>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</si>
  <si>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</si>
  <si>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</si>
  <si>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</si>
  <si>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</si>
  <si>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</si>
  <si>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</si>
  <si>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</si>
  <si>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</si>
  <si>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</si>
  <si>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</si>
  <si>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</si>
  <si>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</si>
  <si>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</si>
  <si>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</si>
  <si>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</si>
  <si>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</si>
  <si>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</si>
  <si>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</si>
  <si>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</si>
  <si>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</si>
  <si>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</si>
  <si>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</si>
  <si>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</si>
  <si>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</si>
  <si>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</si>
  <si>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</si>
  <si>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</si>
  <si>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</si>
  <si>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</si>
  <si>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</si>
  <si>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</si>
  <si>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</si>
  <si>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</si>
  <si>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</si>
  <si>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</si>
  <si>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</si>
  <si>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</si>
  <si>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</si>
  <si>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</si>
  <si>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</si>
  <si>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</si>
  <si>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</si>
  <si>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</si>
  <si>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</si>
  <si>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</si>
  <si>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</si>
  <si>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</si>
  <si>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</si>
  <si>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</si>
  <si>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</si>
  <si>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</si>
  <si>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</si>
  <si>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</si>
  <si>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</si>
  <si>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</si>
  <si>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</si>
  <si>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</si>
  <si>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</si>
  <si>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</si>
  <si>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</si>
  <si>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</si>
  <si>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</si>
  <si>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</si>
  <si>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</si>
  <si>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</si>
  <si>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</si>
  <si>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</si>
  <si>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</si>
  <si>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</si>
  <si>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</si>
  <si>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</si>
  <si>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</si>
  <si>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</si>
  <si>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</si>
  <si>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</si>
  <si>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</si>
  <si>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</si>
  <si>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</si>
  <si>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</si>
  <si>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</si>
  <si>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</si>
  <si>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</si>
  <si>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</si>
  <si>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</si>
  <si>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</si>
  <si>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</si>
  <si>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</si>
  <si>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</si>
  <si>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</si>
  <si>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</si>
  <si>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</si>
  <si>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</si>
  <si>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</si>
  <si>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</si>
  <si>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</si>
  <si>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</si>
  <si>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</si>
  <si>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</si>
  <si>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</si>
  <si>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</si>
  <si>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</si>
  <si>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</si>
  <si>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</si>
  <si>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</si>
  <si>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</si>
  <si>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</si>
  <si>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</si>
  <si>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</si>
  <si>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</si>
  <si>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</si>
  <si>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</si>
  <si>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</si>
  <si>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</si>
  <si>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</si>
  <si>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</si>
  <si>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</si>
  <si>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</si>
  <si>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</si>
  <si>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</si>
  <si>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</si>
  <si>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</si>
  <si>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</si>
  <si>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</si>
  <si>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</si>
  <si>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</si>
  <si>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</si>
  <si>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</si>
  <si>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</si>
  <si>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</si>
  <si>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</si>
  <si>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</si>
  <si>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</si>
  <si>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</si>
  <si>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</si>
  <si>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</si>
  <si>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</si>
  <si>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</si>
  <si>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</si>
  <si>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</si>
  <si>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</si>
  <si>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</si>
  <si>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</si>
  <si>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</si>
  <si>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</si>
  <si>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</si>
  <si>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</si>
  <si>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</si>
  <si>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</si>
  <si>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</si>
  <si>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</si>
  <si>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</si>
  <si>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</si>
  <si>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</si>
  <si>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</si>
  <si>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</si>
  <si>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</si>
  <si>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</si>
  <si>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</si>
  <si>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</si>
  <si>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</si>
  <si>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</si>
  <si>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</si>
  <si>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</si>
  <si>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</si>
  <si>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</si>
  <si>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</si>
  <si>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</si>
  <si>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</si>
  <si>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</si>
  <si>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</si>
  <si>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</si>
  <si>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</si>
  <si>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</si>
  <si>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</si>
  <si>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</si>
  <si>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</si>
  <si>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</si>
  <si>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</si>
  <si>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</si>
  <si>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</si>
  <si>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</si>
  <si>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</si>
  <si>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</si>
  <si>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</si>
  <si>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</si>
  <si>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</si>
  <si>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</si>
  <si>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</si>
  <si>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</si>
  <si>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</si>
  <si>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</si>
  <si>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</si>
  <si>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</si>
  <si>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</si>
  <si>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</si>
  <si>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</si>
  <si>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</si>
  <si>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</si>
  <si>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</si>
  <si>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</si>
  <si>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</si>
  <si>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</si>
  <si>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</si>
  <si>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</si>
  <si>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</si>
  <si>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</si>
  <si>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</si>
  <si>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</si>
  <si>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</si>
  <si>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</si>
  <si>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</si>
  <si>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</si>
  <si>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</si>
  <si>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</si>
  <si>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</si>
  <si>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</si>
  <si>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</si>
  <si>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</si>
  <si>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</si>
  <si>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</si>
  <si>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</si>
  <si>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</si>
  <si>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</si>
  <si>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</si>
  <si>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</si>
  <si>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</si>
  <si>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</si>
  <si>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</si>
  <si>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</si>
  <si>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</si>
  <si>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</si>
  <si>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</si>
  <si>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</si>
  <si>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</si>
  <si>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</si>
  <si>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</si>
  <si>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</si>
  <si>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</si>
  <si>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</si>
  <si>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</si>
  <si>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</si>
  <si>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</si>
  <si>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</si>
  <si>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</si>
  <si>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</si>
  <si>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</si>
  <si>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</si>
  <si>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</si>
  <si>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</si>
  <si>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</si>
  <si>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</si>
  <si>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</si>
  <si>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</si>
  <si>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</si>
  <si>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</si>
  <si>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</si>
  <si>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</si>
  <si>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</si>
  <si>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</si>
  <si>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</si>
  <si>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</si>
  <si>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</si>
  <si>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</si>
  <si>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</si>
  <si>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</si>
  <si>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</si>
  <si>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</si>
  <si>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</si>
  <si>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</si>
  <si>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</si>
  <si>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</si>
  <si>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</si>
  <si>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</si>
  <si>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</si>
  <si>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</si>
  <si>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</si>
  <si>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</si>
  <si>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</si>
  <si>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</si>
  <si>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</si>
  <si>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</si>
  <si>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</si>
  <si>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</si>
  <si>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</si>
  <si>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</si>
  <si>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</si>
  <si>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</si>
  <si>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</si>
  <si>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</si>
  <si>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</si>
  <si>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</si>
  <si>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</si>
  <si>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</si>
  <si>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</si>
  <si>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</si>
  <si>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</si>
  <si>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</si>
  <si>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</si>
  <si>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</si>
  <si>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</si>
  <si>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</si>
  <si>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</si>
  <si>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</si>
  <si>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</si>
  <si>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</si>
  <si>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</si>
  <si>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</si>
  <si>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</si>
  <si>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</si>
  <si>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</si>
  <si>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</si>
  <si>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</si>
  <si>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</si>
  <si>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</si>
  <si>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</si>
  <si>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</si>
  <si>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</si>
  <si>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</si>
  <si>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</si>
  <si>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</si>
  <si>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</si>
  <si>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</si>
  <si>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</si>
  <si>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</si>
  <si>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</si>
  <si>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</si>
  <si>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</si>
  <si>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</si>
  <si>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</si>
  <si>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</si>
  <si>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</si>
  <si>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</si>
  <si>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</si>
  <si>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</si>
  <si>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</si>
  <si>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</si>
  <si>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</si>
  <si>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</si>
  <si>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</si>
  <si>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</si>
  <si>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</si>
  <si>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</si>
  <si>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</si>
  <si>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</si>
  <si>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</si>
  <si>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</si>
  <si>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</si>
  <si>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</si>
  <si>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</si>
  <si>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</si>
  <si>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</si>
  <si>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</si>
  <si>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</si>
  <si>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</si>
  <si>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</si>
  <si>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</si>
  <si>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</si>
  <si>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</si>
  <si>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</si>
  <si>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</si>
  <si>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</si>
  <si>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</si>
  <si>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</si>
  <si>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</si>
  <si>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</si>
  <si>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</si>
  <si>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</si>
  <si>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</si>
  <si>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</si>
  <si>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</si>
  <si>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</si>
  <si>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</si>
  <si>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</si>
  <si>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</si>
  <si>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</si>
  <si>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</si>
  <si>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</si>
  <si>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</si>
  <si>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</si>
  <si>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</si>
  <si>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</si>
  <si>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</si>
  <si>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</si>
  <si>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</si>
  <si>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</si>
  <si>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</si>
  <si>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</si>
  <si>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</si>
  <si>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</si>
  <si>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</si>
  <si>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</si>
  <si>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</si>
  <si>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</si>
  <si>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</si>
  <si>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</si>
  <si>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</si>
  <si>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</si>
  <si>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</si>
  <si>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</si>
  <si>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</si>
  <si>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</si>
  <si>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</si>
  <si>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</si>
  <si>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</si>
  <si>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</si>
  <si>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</si>
  <si>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</si>
  <si>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</si>
  <si>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</si>
  <si>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</si>
  <si>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</si>
  <si>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</si>
  <si>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</si>
  <si>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</si>
  <si>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</si>
  <si>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</si>
  <si>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</si>
  <si>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</si>
  <si>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</si>
  <si>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</si>
  <si>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</si>
  <si>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</si>
  <si>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</si>
  <si>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</si>
  <si>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</si>
  <si>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</si>
  <si>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</si>
  <si>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</si>
  <si>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</si>
  <si>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</si>
  <si>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</si>
  <si>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</si>
  <si>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</si>
  <si>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</si>
  <si>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</si>
  <si>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</si>
  <si>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</si>
  <si>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</si>
  <si>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</si>
  <si>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</si>
  <si>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</si>
  <si>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</si>
  <si>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</si>
  <si>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</si>
  <si>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</si>
  <si>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</si>
  <si>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</si>
  <si>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</si>
  <si>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</si>
  <si>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</si>
  <si>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</si>
  <si>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</si>
  <si>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</si>
  <si>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</si>
  <si>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</si>
  <si>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</si>
  <si>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</si>
  <si>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</si>
  <si>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</si>
  <si>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</si>
  <si>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</si>
  <si>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</si>
  <si>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</si>
  <si>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</si>
  <si>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</si>
  <si>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</si>
  <si>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</si>
  <si>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</si>
  <si>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</si>
  <si>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</si>
  <si>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</si>
  <si>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</si>
  <si>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</si>
  <si>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</si>
  <si>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</si>
  <si>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</si>
  <si>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</si>
  <si>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</si>
  <si>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</si>
  <si>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</si>
  <si>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</si>
  <si>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</si>
  <si>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</si>
  <si>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</si>
  <si>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</si>
  <si>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</si>
  <si>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</si>
  <si>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</si>
  <si>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</si>
  <si>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</si>
  <si>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</si>
  <si>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</si>
  <si>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</si>
  <si>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</si>
  <si>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</si>
  <si>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</si>
  <si>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</si>
  <si>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</si>
  <si>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</si>
  <si>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</si>
  <si>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</si>
  <si>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</si>
  <si>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</si>
  <si>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</si>
  <si>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</si>
  <si>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</si>
  <si>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</si>
  <si>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</si>
  <si>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</si>
  <si>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</si>
  <si>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</si>
  <si>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</si>
  <si>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</si>
  <si>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</si>
  <si>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</si>
  <si>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</si>
  <si>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</si>
  <si>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</si>
  <si>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</si>
  <si>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</si>
  <si>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</si>
  <si>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</si>
  <si>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</si>
  <si>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</si>
  <si>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</si>
  <si>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</si>
  <si>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</si>
  <si>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</si>
  <si>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</si>
  <si>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</si>
  <si>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</si>
  <si>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</si>
  <si>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</si>
  <si>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</si>
  <si>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</si>
  <si>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</si>
  <si>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</si>
  <si>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</si>
  <si>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</si>
  <si>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</si>
  <si>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</si>
  <si>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</si>
  <si>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</si>
  <si>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</si>
  <si>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</si>
  <si>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</si>
  <si>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</si>
  <si>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</si>
  <si>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</si>
  <si>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</si>
  <si>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</si>
  <si>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</si>
  <si>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</si>
  <si>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</si>
  <si>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</si>
  <si>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</si>
  <si>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</si>
  <si>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</si>
  <si>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</si>
  <si>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</si>
  <si>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</si>
  <si>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</si>
  <si>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</si>
  <si>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</si>
  <si>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</si>
  <si>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</si>
  <si>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</si>
  <si>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</si>
  <si>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</si>
  <si>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</si>
  <si>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</si>
  <si>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</si>
  <si>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</si>
  <si>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</si>
  <si>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</si>
  <si>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</si>
  <si>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</si>
  <si>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</si>
  <si>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</si>
  <si>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</si>
  <si>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</si>
  <si>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</si>
  <si>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</si>
  <si>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</si>
  <si>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</si>
  <si>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</si>
  <si>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</si>
  <si>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</si>
  <si>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</si>
  <si>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</si>
  <si>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</si>
  <si>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</si>
  <si>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</si>
  <si>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</si>
  <si>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</si>
  <si>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</si>
  <si>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</si>
  <si>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</si>
  <si>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</si>
  <si>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</si>
  <si>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</si>
  <si>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</si>
  <si>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</si>
  <si>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</si>
  <si>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</si>
  <si>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</si>
  <si>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</si>
  <si>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</si>
  <si>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</si>
  <si>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</si>
  <si>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</si>
  <si>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</si>
  <si>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</si>
  <si>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</si>
  <si>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</si>
  <si>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</si>
  <si>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</si>
  <si>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</si>
  <si>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</si>
  <si>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</si>
  <si>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</si>
  <si>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</si>
  <si>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</si>
  <si>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</si>
  <si>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</si>
  <si>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</si>
  <si>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</si>
  <si>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</si>
  <si>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</si>
  <si>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</si>
  <si>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</si>
  <si>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</si>
  <si>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</si>
  <si>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</si>
  <si>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</si>
  <si>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</si>
  <si>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</si>
  <si>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</si>
  <si>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</si>
  <si>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</si>
  <si>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</si>
  <si>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</si>
  <si>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</si>
  <si>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</si>
  <si>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</si>
  <si>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</si>
  <si>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</si>
  <si>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</si>
  <si>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</si>
  <si>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</si>
  <si>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</si>
  <si>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</si>
  <si>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</si>
  <si>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</si>
  <si>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</si>
  <si>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</si>
  <si>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</si>
  <si>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</si>
  <si>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</si>
  <si>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</si>
  <si>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</si>
  <si>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</si>
  <si>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</si>
  <si>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</si>
  <si>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</si>
  <si>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</si>
  <si>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</si>
  <si>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</si>
  <si>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</si>
  <si>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</si>
  <si>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</si>
  <si>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</si>
  <si>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</si>
  <si>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</si>
  <si>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</si>
  <si>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</si>
  <si>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</si>
  <si>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</si>
  <si>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</si>
  <si>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</si>
  <si>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</si>
  <si>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</si>
  <si>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</si>
  <si>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</si>
  <si>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</si>
  <si>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</si>
  <si>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</si>
  <si>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</si>
  <si>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</si>
  <si>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</si>
  <si>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</si>
  <si>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</si>
  <si>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</si>
  <si>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</si>
  <si>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</si>
  <si>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</si>
  <si>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</si>
  <si>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</si>
  <si>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</si>
  <si>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</si>
  <si>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</si>
  <si>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</si>
  <si>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</si>
  <si>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</si>
  <si>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</si>
  <si>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</si>
  <si>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</si>
  <si>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</si>
  <si>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</si>
  <si>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</si>
  <si>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</si>
  <si>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</si>
  <si>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</si>
  <si>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</si>
  <si>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</si>
  <si>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</si>
  <si>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</si>
  <si>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</si>
  <si>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</si>
  <si>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</si>
  <si>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</si>
  <si>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</si>
  <si>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</si>
  <si>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</si>
  <si>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</si>
  <si>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</si>
  <si>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</si>
  <si>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</si>
  <si>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</si>
  <si>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</si>
  <si>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</si>
  <si>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</si>
  <si>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</si>
  <si>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</si>
  <si>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</si>
  <si>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</si>
  <si>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</si>
  <si>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</si>
  <si>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</si>
  <si>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</si>
  <si>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</si>
  <si>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</si>
  <si>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</si>
  <si>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</si>
  <si>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</si>
  <si>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</si>
  <si>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</si>
  <si>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</si>
  <si>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</si>
  <si>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</si>
  <si>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</si>
  <si>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</si>
  <si>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</si>
  <si>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</si>
  <si>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</si>
  <si>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</si>
  <si>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</si>
  <si>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</si>
  <si>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</si>
  <si>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</si>
  <si>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</si>
  <si>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</si>
  <si>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</si>
  <si>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</si>
  <si>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</si>
  <si>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</si>
  <si>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</si>
  <si>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</si>
  <si>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</si>
  <si>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</si>
  <si>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</si>
  <si>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</si>
  <si>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</si>
  <si>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</si>
  <si>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</si>
  <si>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</si>
  <si>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</si>
  <si>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</si>
  <si>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</si>
  <si>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</si>
  <si>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</si>
  <si>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</si>
  <si>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</si>
  <si>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</si>
  <si>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</si>
  <si>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</si>
  <si>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</si>
  <si>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</si>
  <si>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</si>
  <si>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</si>
  <si>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</si>
  <si>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</si>
  <si>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</si>
  <si>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</si>
  <si>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</si>
  <si>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</si>
  <si>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</si>
  <si>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</si>
  <si>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</si>
  <si>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</si>
  <si>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</si>
  <si>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</si>
  <si>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</si>
  <si>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</si>
  <si>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</si>
  <si>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</si>
  <si>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</si>
  <si>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</si>
  <si>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</si>
  <si>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</si>
  <si>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</si>
  <si>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</si>
  <si>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</si>
  <si>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</si>
  <si>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</si>
  <si>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</si>
  <si>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</si>
  <si>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</si>
  <si>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</si>
  <si>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</si>
  <si>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</si>
  <si>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</si>
  <si>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</si>
  <si>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</si>
  <si>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</si>
  <si>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</si>
  <si>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</si>
  <si>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</si>
  <si>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</si>
  <si>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</si>
  <si>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</si>
  <si>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</si>
  <si>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</si>
  <si>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</si>
  <si>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</si>
  <si>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</si>
  <si>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</si>
  <si>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</si>
  <si>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</si>
  <si>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</si>
  <si>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</si>
  <si>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</si>
  <si>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</si>
  <si>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</si>
  <si>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</si>
  <si>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</si>
  <si>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</si>
  <si>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</si>
  <si>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</si>
  <si>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</si>
  <si>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</si>
  <si>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</si>
  <si>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</si>
  <si>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</si>
  <si>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</si>
  <si>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</si>
  <si>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</si>
  <si>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</si>
  <si>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</si>
  <si>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</si>
  <si>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</si>
  <si>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</si>
  <si>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</si>
  <si>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</si>
  <si>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</si>
  <si>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</si>
  <si>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</si>
  <si>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</si>
  <si>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</si>
  <si>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</si>
  <si>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</si>
  <si>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</si>
  <si>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</si>
  <si>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</si>
  <si>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</si>
  <si>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</si>
  <si>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</si>
  <si>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</si>
  <si>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</si>
  <si>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</si>
  <si>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</si>
  <si>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</si>
  <si>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</si>
  <si>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</si>
  <si>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</si>
  <si>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</si>
  <si>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</si>
  <si>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</si>
  <si>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</si>
  <si>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</si>
  <si>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</si>
  <si>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</si>
  <si>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</si>
  <si>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</si>
  <si>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</si>
  <si>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</si>
  <si>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</si>
  <si>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</si>
  <si>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</si>
  <si>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</si>
  <si>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</si>
  <si>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</si>
  <si>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</si>
  <si>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</si>
  <si>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</si>
  <si>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</si>
  <si>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</si>
  <si>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</si>
  <si>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</si>
  <si>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</si>
  <si>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</si>
  <si>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</si>
  <si>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</si>
  <si>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</si>
  <si>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</si>
  <si>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</si>
  <si>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</si>
  <si>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</si>
  <si>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</si>
  <si>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</si>
  <si>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</si>
  <si>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</si>
  <si>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</si>
  <si>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</si>
  <si>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</si>
  <si>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</si>
  <si>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</si>
  <si>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</si>
  <si>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</si>
  <si>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</si>
  <si>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</si>
  <si>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</si>
  <si>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</si>
  <si>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</si>
  <si>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</si>
  <si>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</si>
  <si>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</si>
  <si>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</si>
  <si>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</si>
  <si>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</si>
  <si>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</si>
  <si>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</si>
  <si>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</si>
  <si>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</si>
  <si>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</si>
  <si>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</si>
  <si>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</si>
  <si>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</si>
  <si>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</si>
  <si>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</si>
  <si>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</si>
  <si>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</si>
  <si>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</si>
  <si>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</si>
  <si>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</si>
  <si>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</si>
  <si>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</si>
  <si>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</si>
  <si>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</si>
  <si>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</si>
  <si>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</si>
  <si>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</si>
  <si>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</si>
  <si>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</si>
  <si>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</si>
  <si>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</si>
  <si>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</si>
  <si>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</si>
  <si>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</si>
  <si>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</si>
  <si>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</si>
  <si>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</si>
  <si>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</si>
  <si>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</si>
  <si>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</si>
  <si>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</si>
  <si>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</si>
  <si>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</si>
  <si>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</si>
  <si>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</si>
  <si>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</si>
  <si>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</si>
  <si>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</si>
  <si>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</si>
  <si>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</si>
  <si>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</si>
  <si>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</si>
  <si>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</si>
  <si>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</si>
  <si>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</si>
  <si>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</si>
  <si>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</si>
  <si>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</si>
  <si>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</si>
  <si>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</si>
  <si>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</si>
  <si>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</si>
  <si>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</si>
  <si>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</si>
  <si>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</si>
  <si>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</si>
  <si>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</si>
  <si>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</si>
  <si>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</si>
  <si>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</si>
  <si>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</si>
  <si>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</si>
  <si>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</si>
  <si>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</si>
  <si>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</si>
  <si>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</si>
  <si>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</si>
  <si>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</si>
  <si>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</si>
  <si>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</si>
  <si>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</si>
  <si>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</si>
  <si>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</si>
  <si>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</si>
  <si>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</si>
  <si>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</si>
  <si>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</si>
  <si>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</si>
  <si>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</si>
  <si>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</si>
  <si>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</si>
  <si>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</si>
  <si>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</si>
  <si>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</si>
  <si>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</si>
  <si>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</si>
  <si>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</si>
  <si>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</si>
  <si>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</si>
  <si>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</si>
  <si>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</si>
  <si>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</si>
  <si>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</si>
  <si>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</si>
  <si>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</si>
  <si>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</si>
  <si>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</si>
  <si>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</si>
  <si>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</si>
  <si>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</si>
  <si>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</si>
  <si>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</si>
  <si>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</si>
  <si>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</si>
  <si>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</si>
  <si>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</si>
  <si>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</si>
  <si>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</si>
  <si>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</si>
  <si>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</si>
  <si>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</si>
  <si>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</si>
  <si>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</si>
  <si>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</si>
  <si>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</si>
  <si>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</si>
  <si>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</si>
  <si>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</si>
  <si>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</si>
  <si>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</si>
  <si>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</si>
  <si>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</si>
  <si>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</si>
  <si>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</si>
  <si>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</si>
  <si>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</si>
  <si>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</si>
  <si>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</si>
  <si>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</si>
  <si>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</si>
  <si>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</si>
  <si>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</si>
  <si>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</si>
  <si>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</si>
  <si>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</si>
  <si>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</si>
  <si>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</si>
  <si>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</si>
  <si>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</si>
  <si>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</si>
  <si>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</si>
  <si>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</si>
  <si>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</si>
  <si>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</si>
  <si>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</si>
  <si>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</si>
  <si>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</si>
  <si>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</si>
  <si>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</si>
  <si>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</si>
  <si>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</si>
  <si>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</si>
  <si>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</si>
  <si>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</si>
  <si>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</si>
  <si>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</si>
  <si>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</si>
  <si>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</si>
  <si>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</si>
  <si>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</si>
  <si>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</si>
  <si>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</si>
  <si>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</si>
  <si>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</si>
  <si>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</si>
  <si>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</si>
  <si>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</si>
  <si>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</si>
  <si>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</si>
  <si>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</si>
  <si>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</si>
  <si>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</si>
  <si>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</si>
  <si>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</si>
  <si>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</si>
  <si>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</si>
  <si>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</si>
  <si>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</si>
  <si>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</si>
  <si>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</si>
  <si>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</si>
  <si>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</si>
  <si>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</si>
  <si>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</si>
  <si>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</si>
  <si>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</si>
  <si>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</si>
  <si>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</si>
  <si>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</si>
  <si>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</si>
  <si>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</si>
  <si>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</si>
  <si>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</si>
  <si>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</si>
  <si>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</si>
  <si>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</si>
  <si>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</si>
  <si>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</si>
  <si>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</si>
  <si>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</si>
  <si>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</si>
  <si>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</si>
  <si>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</si>
  <si>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</si>
  <si>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</si>
  <si>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</si>
  <si>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</si>
  <si>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</si>
  <si>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</si>
  <si>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</si>
  <si>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</si>
  <si>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</si>
  <si>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</si>
  <si>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</si>
  <si>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</si>
  <si>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</si>
  <si>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</si>
  <si>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</si>
  <si>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</si>
  <si>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</si>
  <si>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</si>
  <si>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</si>
  <si>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</si>
  <si>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</si>
  <si>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</si>
  <si>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</si>
  <si>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</si>
  <si>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</si>
  <si>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</si>
  <si>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</si>
  <si>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</si>
  <si>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</si>
  <si>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</si>
  <si>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</si>
  <si>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</si>
  <si>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</si>
  <si>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</si>
  <si>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</si>
  <si>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</si>
  <si>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</si>
  <si>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</si>
  <si>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</si>
  <si>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</si>
  <si>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</si>
  <si>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</si>
  <si>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</si>
  <si>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</si>
  <si>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</si>
  <si>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</si>
  <si>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</si>
  <si>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</si>
  <si>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</si>
  <si>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</si>
  <si>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</si>
  <si>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</si>
  <si>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</si>
  <si>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</si>
  <si>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</si>
  <si>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</si>
  <si>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</si>
  <si>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</si>
  <si>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</si>
  <si>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</si>
  <si>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</si>
  <si>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</si>
  <si>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</si>
  <si>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</si>
  <si>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</si>
  <si>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</si>
  <si>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</si>
  <si>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</si>
  <si>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</si>
  <si>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</si>
  <si>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</si>
  <si>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</si>
  <si>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</si>
  <si>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</si>
  <si>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</si>
  <si>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</si>
  <si>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</si>
  <si>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</si>
  <si>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</si>
  <si>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</si>
  <si>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</si>
  <si>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</si>
  <si>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</si>
  <si>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</si>
  <si>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</si>
  <si>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</si>
  <si>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</si>
  <si>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</si>
  <si>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</si>
  <si>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</si>
  <si>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</si>
  <si>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</si>
  <si>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</si>
  <si>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</si>
  <si>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</si>
  <si>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</si>
  <si>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</si>
  <si>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</si>
  <si>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</si>
  <si>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</si>
  <si>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</si>
  <si>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</si>
  <si>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</si>
  <si>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</si>
  <si>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</si>
  <si>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</si>
  <si>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</si>
  <si>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</si>
  <si>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</si>
  <si>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</si>
  <si>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</si>
  <si>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</si>
  <si>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</si>
  <si>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</si>
  <si>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</si>
  <si>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</si>
  <si>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</si>
  <si>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</si>
  <si>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</si>
  <si>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</si>
  <si>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</si>
  <si>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</si>
  <si>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</si>
  <si>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</si>
  <si>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</si>
  <si>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</si>
  <si>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</si>
  <si>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</si>
  <si>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</si>
  <si>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</si>
  <si>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</si>
  <si>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</si>
  <si>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</si>
  <si>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</si>
  <si>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</si>
  <si>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</si>
  <si>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</si>
  <si>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</si>
  <si>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</si>
  <si>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</si>
  <si>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</si>
  <si>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</si>
  <si>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</si>
  <si>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</si>
  <si>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</si>
  <si>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</si>
  <si>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</si>
  <si>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</si>
  <si>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</si>
  <si>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</si>
  <si>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</si>
  <si>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</si>
  <si>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</si>
  <si>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</si>
  <si>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</si>
  <si>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</si>
  <si>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</si>
  <si>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</si>
  <si>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</si>
  <si>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</si>
  <si>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</si>
  <si>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</si>
  <si>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</si>
  <si>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</si>
  <si>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</si>
  <si>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</si>
  <si>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</si>
  <si>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</si>
  <si>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</si>
  <si>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</si>
  <si>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</si>
  <si>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</si>
  <si>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</si>
  <si>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</si>
  <si>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</si>
  <si>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</si>
  <si>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</si>
  <si>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</si>
  <si>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</si>
  <si>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</si>
  <si>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</si>
  <si>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</si>
  <si>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</si>
  <si>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</si>
  <si>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</si>
  <si>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</si>
  <si>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</si>
  <si>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</si>
  <si>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</si>
  <si>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</si>
  <si>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</si>
  <si>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</si>
  <si>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</si>
  <si>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</si>
  <si>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</si>
  <si>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</si>
  <si>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</si>
  <si>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</si>
  <si>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</si>
  <si>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</si>
  <si>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</si>
  <si>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</si>
  <si>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</si>
  <si>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</si>
  <si>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</si>
  <si>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</si>
  <si>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</si>
  <si>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</si>
  <si>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</si>
  <si>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</si>
  <si>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</si>
  <si>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</si>
  <si>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</si>
  <si>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</si>
  <si>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</si>
  <si>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</si>
  <si>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</si>
  <si>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</si>
  <si>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</si>
  <si>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</si>
  <si>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</si>
  <si>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</si>
  <si>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</si>
  <si>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</si>
  <si>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</si>
  <si>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</si>
  <si>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</si>
  <si>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</si>
  <si>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</si>
  <si>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</si>
  <si>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</si>
  <si>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</si>
  <si>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</si>
  <si>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</si>
  <si>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</si>
  <si>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</si>
  <si>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</si>
  <si>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</si>
  <si>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</si>
  <si>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</si>
  <si>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</si>
  <si>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</si>
  <si>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</si>
  <si>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</si>
  <si>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</si>
  <si>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</si>
  <si>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</si>
  <si>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</si>
  <si>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</si>
  <si>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</si>
  <si>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</si>
  <si>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</si>
  <si>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</si>
  <si>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</si>
  <si>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</si>
  <si>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</si>
  <si>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</si>
  <si>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</si>
  <si>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</si>
  <si>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</si>
  <si>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</si>
  <si>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</si>
  <si>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</si>
  <si>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</si>
  <si>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</si>
  <si>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</si>
  <si>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</si>
  <si>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</si>
  <si>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</si>
  <si>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</si>
  <si>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</si>
  <si>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</si>
  <si>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</si>
  <si>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</si>
  <si>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</si>
  <si>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</si>
  <si>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</si>
  <si>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</si>
  <si>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</si>
  <si>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</si>
  <si>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</si>
  <si>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</si>
  <si>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</si>
  <si>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</si>
  <si>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</si>
  <si>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</si>
  <si>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</si>
  <si>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</si>
  <si>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</si>
  <si>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</si>
  <si>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</si>
  <si>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</si>
  <si>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</si>
  <si>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</si>
  <si>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</si>
  <si>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</si>
  <si>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</si>
  <si>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</si>
  <si>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</si>
  <si>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</si>
  <si>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</si>
  <si>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</si>
  <si>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</si>
  <si>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</si>
  <si>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</si>
  <si>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</si>
  <si>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</si>
  <si>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</si>
  <si>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</si>
  <si>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</si>
  <si>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</si>
  <si>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</si>
  <si>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</si>
  <si>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</si>
  <si>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</si>
  <si>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</si>
  <si>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</si>
  <si>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</si>
  <si>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</si>
  <si>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</si>
  <si>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</si>
  <si>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</si>
  <si>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</si>
  <si>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</si>
  <si>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</si>
  <si>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</si>
  <si>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</si>
  <si>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</si>
  <si>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</si>
  <si>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</si>
  <si>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</si>
  <si>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</si>
  <si>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</si>
  <si>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</si>
  <si>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</si>
  <si>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</si>
  <si>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</si>
  <si>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</si>
  <si>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</si>
  <si>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</si>
  <si>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</si>
  <si>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</si>
  <si>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</si>
  <si>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</si>
  <si>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</si>
  <si>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</si>
  <si>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</si>
  <si>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</si>
  <si>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</si>
  <si>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</si>
  <si>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</si>
  <si>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</si>
  <si>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</si>
  <si>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</si>
  <si>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</si>
  <si>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</si>
  <si>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</si>
  <si>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</si>
  <si>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</si>
  <si>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</si>
  <si>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</si>
  <si>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</si>
  <si>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</si>
  <si>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</si>
  <si>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</si>
  <si>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</si>
  <si>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</si>
  <si>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</si>
  <si>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</si>
  <si>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</si>
  <si>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</si>
  <si>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</si>
  <si>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</si>
  <si>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</si>
  <si>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</si>
  <si>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</si>
  <si>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</si>
  <si>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</si>
  <si>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</si>
  <si>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</si>
  <si>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</si>
  <si>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</si>
  <si>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</si>
  <si>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</si>
  <si>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</si>
  <si>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</si>
  <si>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</si>
  <si>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</si>
  <si>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</si>
  <si>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</si>
  <si>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</si>
  <si>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</si>
  <si>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</si>
  <si>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</si>
  <si>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</si>
  <si>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</si>
  <si>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</si>
  <si>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</si>
  <si>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</si>
  <si>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</si>
  <si>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</si>
  <si>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</si>
  <si>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</si>
  <si>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</si>
  <si>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</si>
  <si>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</si>
  <si>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</si>
  <si>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</si>
  <si>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</si>
  <si>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</si>
  <si>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</si>
  <si>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</si>
  <si>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</si>
  <si>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</si>
  <si>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</si>
  <si>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</si>
  <si>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</si>
  <si>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</si>
  <si>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</si>
  <si>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</si>
  <si>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</si>
  <si>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</si>
  <si>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</si>
  <si>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</si>
  <si>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</si>
  <si>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</si>
  <si>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</si>
  <si>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</si>
  <si>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</si>
  <si>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</si>
  <si>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</si>
  <si>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</si>
  <si>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</si>
  <si>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</si>
  <si>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</si>
  <si>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</si>
  <si>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</si>
  <si>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</si>
  <si>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</si>
  <si>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</si>
  <si>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</si>
  <si>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</si>
  <si>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</si>
  <si>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</si>
  <si>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</si>
  <si>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</si>
  <si>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</si>
  <si>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</si>
  <si>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</si>
  <si>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</si>
  <si>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</si>
  <si>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</si>
  <si>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</si>
  <si>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</si>
  <si>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</si>
  <si>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</si>
  <si>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</si>
  <si>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</si>
  <si>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</si>
  <si>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</si>
  <si>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</si>
  <si>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</si>
  <si>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</si>
  <si>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</si>
  <si>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</si>
  <si>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</si>
  <si>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</si>
  <si>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</si>
  <si>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</si>
  <si>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</si>
  <si>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</si>
  <si>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</si>
  <si>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</si>
  <si>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</si>
  <si>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</si>
  <si>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</si>
  <si>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</si>
  <si>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</si>
  <si>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</si>
  <si>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</si>
  <si>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</si>
  <si>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</si>
  <si>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</si>
  <si>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</si>
  <si>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</si>
  <si>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</si>
  <si>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</si>
  <si>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</si>
  <si>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</si>
  <si>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</si>
  <si>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</si>
  <si>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</si>
  <si>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</si>
  <si>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</si>
  <si>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</si>
  <si>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</si>
  <si>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</si>
  <si>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</si>
  <si>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</si>
  <si>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</si>
  <si>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</si>
  <si>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</si>
  <si>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</si>
  <si>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</si>
  <si>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</si>
  <si>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</si>
  <si>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</si>
  <si>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</si>
  <si>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</si>
  <si>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</si>
  <si>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</si>
  <si>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</si>
  <si>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</si>
  <si>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</si>
  <si>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</si>
  <si>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</si>
  <si>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</si>
  <si>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</si>
  <si>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</si>
  <si>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</si>
  <si>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</si>
  <si>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</si>
  <si>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</si>
  <si>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</si>
  <si>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</si>
  <si>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</si>
  <si>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</si>
  <si>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</si>
  <si>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</si>
  <si>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</si>
  <si>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</si>
  <si>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</si>
  <si>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</si>
  <si>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</si>
  <si>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</si>
  <si>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</si>
  <si>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</si>
  <si>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</si>
  <si>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</si>
  <si>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</si>
  <si>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</si>
  <si>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</si>
  <si>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</si>
  <si>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</si>
  <si>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</si>
  <si>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</si>
  <si>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</si>
  <si>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</si>
  <si>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</si>
  <si>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</si>
  <si>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</si>
  <si>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</si>
  <si>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</si>
  <si>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</si>
  <si>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</si>
  <si>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</si>
  <si>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</si>
  <si>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</si>
  <si>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</si>
  <si>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</si>
  <si>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</si>
  <si>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</si>
  <si>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</si>
  <si>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</si>
  <si>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</si>
  <si>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</si>
  <si>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</si>
  <si>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</si>
  <si>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</si>
  <si>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</si>
  <si>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</si>
  <si>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</si>
  <si>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</si>
  <si>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</si>
  <si>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</si>
  <si>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</si>
  <si>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</si>
  <si>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</si>
  <si>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</si>
  <si>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</si>
  <si>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</si>
  <si>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</si>
  <si>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</si>
  <si>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</si>
  <si>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</si>
  <si>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</si>
  <si>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</si>
  <si>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</si>
  <si>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</si>
  <si>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</si>
  <si>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</si>
  <si>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</si>
  <si>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</si>
  <si>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</si>
  <si>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</si>
  <si>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</si>
  <si>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</si>
  <si>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</si>
  <si>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</si>
  <si>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</si>
  <si>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</si>
  <si>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</si>
  <si>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</si>
  <si>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</si>
  <si>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</si>
  <si>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</si>
  <si>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</si>
  <si>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</si>
  <si>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</si>
  <si>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</si>
  <si>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</si>
  <si>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</si>
  <si>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</si>
  <si>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</si>
  <si>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</si>
  <si>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</si>
  <si>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</si>
  <si>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</si>
  <si>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</si>
  <si>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</si>
  <si>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</si>
  <si>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</si>
  <si>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</si>
  <si>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</si>
  <si>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</si>
  <si>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</si>
  <si>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</si>
  <si>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</si>
  <si>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</si>
  <si>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</si>
  <si>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</si>
  <si>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</si>
  <si>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</si>
  <si>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</si>
  <si>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</si>
  <si>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</si>
  <si>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</si>
  <si>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</si>
  <si>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</si>
  <si>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</si>
  <si>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</si>
  <si>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</si>
  <si>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</si>
  <si>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</si>
  <si>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</si>
  <si>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</si>
  <si>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</si>
  <si>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</si>
  <si>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</si>
  <si>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</si>
  <si>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</si>
  <si>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</si>
  <si>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</si>
  <si>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</si>
  <si>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</si>
  <si>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</si>
  <si>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</si>
  <si>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</si>
  <si>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</si>
  <si>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</si>
  <si>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</si>
  <si>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</si>
  <si>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</si>
  <si>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</si>
  <si>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</si>
  <si>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</si>
  <si>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</si>
  <si>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</si>
  <si>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</si>
  <si>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</si>
  <si>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</si>
  <si>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</si>
  <si>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</si>
  <si>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</si>
  <si>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</si>
  <si>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</si>
  <si>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</si>
  <si>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</si>
  <si>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</si>
  <si>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</si>
  <si>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</si>
  <si>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</si>
  <si>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</si>
  <si>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</si>
  <si>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</si>
  <si>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</si>
  <si>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</si>
  <si>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</si>
  <si>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</si>
  <si>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</si>
  <si>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</si>
  <si>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</si>
  <si>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</si>
  <si>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</si>
  <si>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</si>
  <si>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</si>
  <si>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</si>
  <si>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</si>
  <si>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</si>
  <si>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</si>
  <si>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</si>
  <si>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</si>
  <si>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</si>
  <si>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</si>
  <si>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</si>
  <si>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</si>
  <si>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</si>
  <si>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</si>
  <si>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</si>
  <si>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</si>
  <si>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</si>
  <si>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</si>
  <si>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</si>
  <si>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</si>
  <si>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</si>
  <si>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</si>
  <si>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</si>
  <si>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</si>
  <si>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</si>
  <si>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</si>
  <si>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</si>
  <si>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</si>
  <si>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</si>
  <si>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</si>
  <si>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</si>
  <si>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</si>
  <si>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</si>
  <si>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</si>
  <si>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</si>
  <si>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</si>
  <si>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</si>
  <si>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</si>
  <si>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</si>
  <si>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</si>
  <si>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</si>
  <si>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</si>
  <si>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</si>
  <si>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</si>
  <si>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</si>
  <si>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</si>
  <si>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</si>
  <si>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</si>
  <si>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</si>
  <si>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</si>
  <si>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</si>
  <si>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</si>
  <si>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</si>
  <si>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</si>
  <si>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</si>
  <si>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</si>
  <si>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</si>
  <si>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</si>
  <si>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</si>
  <si>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</si>
  <si>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</si>
  <si>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</si>
  <si>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</si>
  <si>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</si>
  <si>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</si>
  <si>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</si>
  <si>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</si>
  <si>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</si>
  <si>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</si>
  <si>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</si>
  <si>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</si>
  <si>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</si>
  <si>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</si>
  <si>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</si>
  <si>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</si>
  <si>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</si>
  <si>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</si>
  <si>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</si>
  <si>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</si>
  <si>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</si>
  <si>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</si>
  <si>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</si>
  <si>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</si>
  <si>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</si>
  <si>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</si>
  <si>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</si>
  <si>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</si>
  <si>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</si>
  <si>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</si>
  <si>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</si>
  <si>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</si>
  <si>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</si>
  <si>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</si>
  <si>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</si>
  <si>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</si>
  <si>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</si>
  <si>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</si>
  <si>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</si>
  <si>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</si>
  <si>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</si>
  <si>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</si>
  <si>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</si>
  <si>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</si>
  <si>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</si>
  <si>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</si>
  <si>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</si>
  <si>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</si>
  <si>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</si>
  <si>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</si>
  <si>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</si>
  <si>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</si>
  <si>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</si>
  <si>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</si>
  <si>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</si>
  <si>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</si>
  <si>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</si>
  <si>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</si>
  <si>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</si>
  <si>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</si>
  <si>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</si>
  <si>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</si>
  <si>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</si>
  <si>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</si>
  <si>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</si>
  <si>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</si>
  <si>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</si>
  <si>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</si>
  <si>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</si>
  <si>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</si>
  <si>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</si>
  <si>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</si>
  <si>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</si>
  <si>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</si>
  <si>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</si>
  <si>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</si>
  <si>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</si>
  <si>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</si>
  <si>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</si>
  <si>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</si>
  <si>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</si>
  <si>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</si>
  <si>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</si>
  <si>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</si>
  <si>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</si>
  <si>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</si>
  <si>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</si>
  <si>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</si>
  <si>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</si>
  <si>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</si>
  <si>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</si>
  <si>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</si>
  <si>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</si>
  <si>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</si>
  <si>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</si>
  <si>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</si>
  <si>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</si>
  <si>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</si>
  <si>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</si>
  <si>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</si>
  <si>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</si>
  <si>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</si>
  <si>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</si>
  <si>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</si>
  <si>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</si>
  <si>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</si>
  <si>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</si>
  <si>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</si>
  <si>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</si>
  <si>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</si>
  <si>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</si>
  <si>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</si>
  <si>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</si>
  <si>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</si>
  <si>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</si>
  <si>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</si>
  <si>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</si>
  <si>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</si>
  <si>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</si>
  <si>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</si>
  <si>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</si>
  <si>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</si>
  <si>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</si>
  <si>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</si>
  <si>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</si>
  <si>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</si>
  <si>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</si>
  <si>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</si>
  <si>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</si>
  <si>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</si>
  <si>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</si>
  <si>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</si>
  <si>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</si>
  <si>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</si>
  <si>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</si>
  <si>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</si>
  <si>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</si>
  <si>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</si>
  <si>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</si>
  <si>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</si>
  <si>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</si>
  <si>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</si>
  <si>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</si>
  <si>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</si>
  <si>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</si>
  <si>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</si>
  <si>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</si>
  <si>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</si>
  <si>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</si>
  <si>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</si>
  <si>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</si>
  <si>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</si>
  <si>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</si>
  <si>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</si>
  <si>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</si>
  <si>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</si>
  <si>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</si>
  <si>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</si>
  <si>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</si>
  <si>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</si>
  <si>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</si>
  <si>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</si>
  <si>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</si>
  <si>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</si>
  <si>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</si>
  <si>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</si>
  <si>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</si>
  <si>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</si>
  <si>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</si>
  <si>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</si>
  <si>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</si>
  <si>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</si>
  <si>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</si>
  <si>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</si>
  <si>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</si>
  <si>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</si>
  <si>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</si>
  <si>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</si>
  <si>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</si>
  <si>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</si>
  <si>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</si>
  <si>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</si>
  <si>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</si>
  <si>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</si>
  <si>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</si>
  <si>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</si>
  <si>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</si>
  <si>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</si>
  <si>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</si>
  <si>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</si>
  <si>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</si>
  <si>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</si>
  <si>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</si>
  <si>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</si>
  <si>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</si>
  <si>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</si>
  <si>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</si>
  <si>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</si>
  <si>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</si>
  <si>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</si>
  <si>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</si>
  <si>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</si>
  <si>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</si>
  <si>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</si>
  <si>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</si>
  <si>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</si>
  <si>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</si>
  <si>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</si>
  <si>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</si>
  <si>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</si>
  <si>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</si>
  <si>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</si>
  <si>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</si>
  <si>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</si>
  <si>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</si>
  <si>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</si>
  <si>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</si>
  <si>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</si>
  <si>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</si>
  <si>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</si>
  <si>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</si>
  <si>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</si>
  <si>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</si>
  <si>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</si>
  <si>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</si>
  <si>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</si>
  <si>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</si>
  <si>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</si>
  <si>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</si>
  <si>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</si>
  <si>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</si>
  <si>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</si>
  <si>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</si>
  <si>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</si>
  <si>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</si>
  <si>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</si>
  <si>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</si>
  <si>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</si>
  <si>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</si>
  <si>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</si>
  <si>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</si>
  <si>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</si>
  <si>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</si>
  <si>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</si>
  <si>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</si>
  <si>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</si>
  <si>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</si>
  <si>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</si>
  <si>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</si>
  <si>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</si>
  <si>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</si>
  <si>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</si>
  <si>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</si>
  <si>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</si>
  <si>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</si>
  <si>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</si>
  <si>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</si>
  <si>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</si>
  <si>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</si>
  <si>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</si>
  <si>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</si>
  <si>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</si>
  <si>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</si>
  <si>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</si>
  <si>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</si>
  <si>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</si>
  <si>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</si>
  <si>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</si>
  <si>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</si>
  <si>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</si>
  <si>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</si>
  <si>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</si>
  <si>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</si>
  <si>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</si>
  <si>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</si>
  <si>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</si>
  <si>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</si>
  <si>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</si>
  <si>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</si>
  <si>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</si>
  <si>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</si>
  <si>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</si>
  <si>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</si>
  <si>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</si>
  <si>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</si>
  <si>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</si>
  <si>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</si>
  <si>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</si>
  <si>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</si>
  <si>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</si>
  <si>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</si>
  <si>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</si>
  <si>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</si>
  <si>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</si>
  <si>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</si>
  <si>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</si>
  <si>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</si>
  <si>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</si>
  <si>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</si>
  <si>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</si>
  <si>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</si>
  <si>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</si>
  <si>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</si>
  <si>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</si>
  <si>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</si>
  <si>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</si>
  <si>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</si>
  <si>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</si>
  <si>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</si>
  <si>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</si>
  <si>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</si>
  <si>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</si>
  <si>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</si>
  <si>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</si>
  <si>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</si>
  <si>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</si>
  <si>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</si>
  <si>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</si>
  <si>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</si>
  <si>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</si>
  <si>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</si>
  <si>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</si>
  <si>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</si>
  <si>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</si>
  <si>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</si>
  <si>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</si>
  <si>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</si>
  <si>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</si>
  <si>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</si>
  <si>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</si>
  <si>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</si>
  <si>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</si>
  <si>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</si>
  <si>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</si>
  <si>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</si>
  <si>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</si>
  <si>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</si>
  <si>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</si>
  <si>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</si>
  <si>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</si>
  <si>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</si>
  <si>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</si>
  <si>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</si>
  <si>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</si>
  <si>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</si>
  <si>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</si>
  <si>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</si>
  <si>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</si>
  <si>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</si>
  <si>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</si>
  <si>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</si>
  <si>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</si>
  <si>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</si>
  <si>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</si>
  <si>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</si>
  <si>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</si>
  <si>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</si>
  <si>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</si>
  <si>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</si>
  <si>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</si>
  <si>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</si>
  <si>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</si>
  <si>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</si>
  <si>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</si>
  <si>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</si>
  <si>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</si>
  <si>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</si>
  <si>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</si>
  <si>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</si>
  <si>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</si>
  <si>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</si>
  <si>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</si>
  <si>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</si>
  <si>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</si>
  <si>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</si>
  <si>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</si>
  <si>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</si>
  <si>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</si>
  <si>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</si>
  <si>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</si>
  <si>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</si>
  <si>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</si>
  <si>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</si>
  <si>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</si>
  <si>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</si>
  <si>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</si>
  <si>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</si>
  <si>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</si>
  <si>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</si>
  <si>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</si>
  <si>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</si>
  <si>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</si>
  <si>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</si>
  <si>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</si>
  <si>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</si>
  <si>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</si>
  <si>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</si>
  <si>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</si>
  <si>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</si>
  <si>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</si>
  <si>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</si>
  <si>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</si>
  <si>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</si>
  <si>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</si>
  <si>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</si>
  <si>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</si>
  <si>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</si>
  <si>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</si>
  <si>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</si>
  <si>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</si>
  <si>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</si>
  <si>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</si>
  <si>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</si>
  <si>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</si>
  <si>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</si>
  <si>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</si>
  <si>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</si>
  <si>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</si>
  <si>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</si>
  <si>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</si>
  <si>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</si>
  <si>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</si>
  <si>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</si>
  <si>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</si>
  <si>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</si>
  <si>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</si>
  <si>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</si>
  <si>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</si>
  <si>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</si>
  <si>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</si>
  <si>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</si>
  <si>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</si>
  <si>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</si>
  <si>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</si>
  <si>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</si>
  <si>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</si>
  <si>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</si>
  <si>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</si>
  <si>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</si>
  <si>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</si>
  <si>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</si>
  <si>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</si>
  <si>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</si>
  <si>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</si>
  <si>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</si>
  <si>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</si>
  <si>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</si>
  <si>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</si>
  <si>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</si>
  <si>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</si>
  <si>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</si>
  <si>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</si>
  <si>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</si>
  <si>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</si>
  <si>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</si>
  <si>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</si>
  <si>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</si>
  <si>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</si>
  <si>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</si>
  <si>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</si>
  <si>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</si>
  <si>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</si>
  <si>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</si>
  <si>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</si>
  <si>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</si>
  <si>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</si>
  <si>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</si>
  <si>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</si>
  <si>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</si>
  <si>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</si>
  <si>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</si>
  <si>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</si>
  <si>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</si>
  <si>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</si>
  <si>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</si>
  <si>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</si>
  <si>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</si>
  <si>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</si>
  <si>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</si>
  <si>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</si>
  <si>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</si>
  <si>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</si>
  <si>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</si>
  <si>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</si>
  <si>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</si>
  <si>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</si>
  <si>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</si>
  <si>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</si>
  <si>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</si>
  <si>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</si>
  <si>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</si>
  <si>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</si>
  <si>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</si>
  <si>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</si>
  <si>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</si>
  <si>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</si>
  <si>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</si>
  <si>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</si>
  <si>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</si>
  <si>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</si>
  <si>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</si>
  <si>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</si>
  <si>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</si>
  <si>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</si>
  <si>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</si>
  <si>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</si>
  <si>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</si>
  <si>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</si>
  <si>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</si>
  <si>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</si>
  <si>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</si>
  <si>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</si>
  <si>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</si>
  <si>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</si>
  <si>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</si>
  <si>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</si>
  <si>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</si>
  <si>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</si>
  <si>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</si>
  <si>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</si>
  <si>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</si>
  <si>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</si>
  <si>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</si>
  <si>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</si>
  <si>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</si>
  <si>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</si>
  <si>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</si>
  <si>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</si>
  <si>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</si>
  <si>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</si>
  <si>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</si>
  <si>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</si>
  <si>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</si>
  <si>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</si>
  <si>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</si>
  <si>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</si>
  <si>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</si>
  <si>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</si>
  <si>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</si>
  <si>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</si>
  <si>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</si>
  <si>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</si>
  <si>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</si>
  <si>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</si>
  <si>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</si>
  <si>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</si>
  <si>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</si>
  <si>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</si>
  <si>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</si>
  <si>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</si>
  <si>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</si>
  <si>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</si>
  <si>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</si>
  <si>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</si>
  <si>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</si>
  <si>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</si>
  <si>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</si>
  <si>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</si>
  <si>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</si>
  <si>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</si>
  <si>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</si>
  <si>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</si>
  <si>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</si>
  <si>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</si>
  <si>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</si>
  <si>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</si>
  <si>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</si>
  <si>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</si>
  <si>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</si>
  <si>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</si>
  <si>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</si>
  <si>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</si>
  <si>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</si>
  <si>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</si>
  <si>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</si>
  <si>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</si>
  <si>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</si>
  <si>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</si>
  <si>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</si>
  <si>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</si>
  <si>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</si>
  <si>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</si>
  <si>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</si>
  <si>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</si>
  <si>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</si>
  <si>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</si>
  <si>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</si>
  <si>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</si>
  <si>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</si>
  <si>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</si>
  <si>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</si>
  <si>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</si>
  <si>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</si>
  <si>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</si>
  <si>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</si>
  <si>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</si>
  <si>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</si>
  <si>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</si>
  <si>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</si>
  <si>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</si>
  <si>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</si>
  <si>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</si>
  <si>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</si>
  <si>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</si>
  <si>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</si>
  <si>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</si>
  <si>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</si>
  <si>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</si>
  <si>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</si>
  <si>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</si>
  <si>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</si>
  <si>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</si>
  <si>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</si>
  <si>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</si>
  <si>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</si>
  <si>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</si>
  <si>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</si>
  <si>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</si>
  <si>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</si>
  <si>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</si>
  <si>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</si>
  <si>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</si>
  <si>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</si>
  <si>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</si>
  <si>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</si>
  <si>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</si>
  <si>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</si>
  <si>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</si>
  <si>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</si>
  <si>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</si>
  <si>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</si>
  <si>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</si>
  <si>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</si>
  <si>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</si>
  <si>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</si>
  <si>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</si>
  <si>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</si>
  <si>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</si>
  <si>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</si>
  <si>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</si>
  <si>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</si>
  <si>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</si>
  <si>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</si>
  <si>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</si>
  <si>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</si>
  <si>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</si>
  <si>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</si>
  <si>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</si>
  <si>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</si>
  <si>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</si>
  <si>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</si>
  <si>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</si>
  <si>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</si>
  <si>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</si>
  <si>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</si>
  <si>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</si>
  <si>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</si>
  <si>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</si>
  <si>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</si>
  <si>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</si>
  <si>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</si>
  <si>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</si>
  <si>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</si>
  <si>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</si>
  <si>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</si>
  <si>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</si>
  <si>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</si>
  <si>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</si>
  <si>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</si>
  <si>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</si>
  <si>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</si>
  <si>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</si>
  <si>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</si>
  <si>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</si>
  <si>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</si>
  <si>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</si>
  <si>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</si>
  <si>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</si>
  <si>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</si>
  <si>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</si>
  <si>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</si>
  <si>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</si>
  <si>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</si>
  <si>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</si>
  <si>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</si>
  <si>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</si>
  <si>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</si>
  <si>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</si>
  <si>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</si>
  <si>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</si>
  <si>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</si>
  <si>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</si>
  <si>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</si>
  <si>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</si>
  <si>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</si>
  <si>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</si>
  <si>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</si>
  <si>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</si>
  <si>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</si>
  <si>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</si>
  <si>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</si>
  <si>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</si>
  <si>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</si>
  <si>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</si>
  <si>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</si>
  <si>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</si>
  <si>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</si>
  <si>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</si>
  <si>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</si>
  <si>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</si>
  <si>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</si>
  <si>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</si>
  <si>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</si>
  <si>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</si>
  <si>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</si>
  <si>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</si>
  <si>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</si>
  <si>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</si>
  <si>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</si>
  <si>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</si>
  <si>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</si>
  <si>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</si>
  <si>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</si>
  <si>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</si>
  <si>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</si>
  <si>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</si>
  <si>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</si>
  <si>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</si>
  <si>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</si>
  <si>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</si>
  <si>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</si>
  <si>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</si>
  <si>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</si>
  <si>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</si>
  <si>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</si>
  <si>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</si>
  <si>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</si>
  <si>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</si>
  <si>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</si>
  <si>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</si>
  <si>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</si>
  <si>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</si>
  <si>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</si>
  <si>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</si>
  <si>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</si>
  <si>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</si>
  <si>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</si>
  <si>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</si>
  <si>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</si>
  <si>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</si>
  <si>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</si>
  <si>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</si>
  <si>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</si>
  <si>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</si>
  <si>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</si>
  <si>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</si>
  <si>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</si>
  <si>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</si>
  <si>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</si>
  <si>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</si>
  <si>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</si>
  <si>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</si>
  <si>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</si>
  <si>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</si>
  <si>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</si>
  <si>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</si>
  <si>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</si>
  <si>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</si>
  <si>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</si>
  <si>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</si>
  <si>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</si>
  <si>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</si>
  <si>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</si>
  <si>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</si>
  <si>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</si>
  <si>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</si>
  <si>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</si>
  <si>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</si>
  <si>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</si>
  <si>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</si>
  <si>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</si>
  <si>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</si>
  <si>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</si>
  <si>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</si>
  <si>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</si>
  <si>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</si>
  <si>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</si>
  <si>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</si>
  <si>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</si>
  <si>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</si>
  <si>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</si>
  <si>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</si>
  <si>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</si>
  <si>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</si>
  <si>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</si>
  <si>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</si>
  <si>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</si>
  <si>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</si>
  <si>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</si>
  <si>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</si>
  <si>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</si>
  <si>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</si>
  <si>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</si>
  <si>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</si>
  <si>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</si>
  <si>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</si>
  <si>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</si>
  <si>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</si>
  <si>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</si>
  <si>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</si>
  <si>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</si>
  <si>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</si>
  <si>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</si>
  <si>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</si>
  <si>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</si>
  <si>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</si>
  <si>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</si>
  <si>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</si>
  <si>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</si>
  <si>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</si>
  <si>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</si>
  <si>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</si>
  <si>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</si>
  <si>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</si>
  <si>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</si>
  <si>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</si>
  <si>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</si>
  <si>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</si>
  <si>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</si>
  <si>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</si>
  <si>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</si>
  <si>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</si>
  <si>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</si>
  <si>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</si>
  <si>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</si>
  <si>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</si>
  <si>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</si>
  <si>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</si>
  <si>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</si>
  <si>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</si>
  <si>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</si>
  <si>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</si>
  <si>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</si>
  <si>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</si>
  <si>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</si>
  <si>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</si>
  <si>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</si>
  <si>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</si>
  <si>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</si>
  <si>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</si>
  <si>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</si>
  <si>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</si>
  <si>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</si>
  <si>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</si>
  <si>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</si>
  <si>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</si>
  <si>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</si>
  <si>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</si>
  <si>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</si>
  <si>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</si>
  <si>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</si>
  <si>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</si>
  <si>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</si>
  <si>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</si>
  <si>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</si>
  <si>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</si>
  <si>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</si>
  <si>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</si>
  <si>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</si>
  <si>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</si>
  <si>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</si>
  <si>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</si>
  <si>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</si>
  <si>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</si>
  <si>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</si>
  <si>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</si>
  <si>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</si>
  <si>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</si>
  <si>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</si>
  <si>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</si>
  <si>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</si>
  <si>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</si>
  <si>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</si>
  <si>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</si>
  <si>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</si>
  <si>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</si>
  <si>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</si>
  <si>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</si>
  <si>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</si>
  <si>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</si>
  <si>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</si>
  <si>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</si>
  <si>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</si>
  <si>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</si>
  <si>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</si>
  <si>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</si>
  <si>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</si>
  <si>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</si>
  <si>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</si>
  <si>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</si>
  <si>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</si>
  <si>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</si>
  <si>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</si>
  <si>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</si>
  <si>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</si>
  <si>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</si>
  <si>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</si>
  <si>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</si>
  <si>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</si>
  <si>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</si>
  <si>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</si>
  <si>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</si>
  <si>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</si>
  <si>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</si>
  <si>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</si>
  <si>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</si>
  <si>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</si>
  <si>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</si>
  <si>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</si>
  <si>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</si>
  <si>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</si>
  <si>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</si>
  <si>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</si>
  <si>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</si>
  <si>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</si>
  <si>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</si>
  <si>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</si>
  <si>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</si>
  <si>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</si>
  <si>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</si>
  <si>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</si>
  <si>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</si>
  <si>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</si>
  <si>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</si>
  <si>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</si>
  <si>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</si>
  <si>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</si>
  <si>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</si>
  <si>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</si>
  <si>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</si>
  <si>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</si>
  <si>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</si>
  <si>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</si>
  <si>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</si>
  <si>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</si>
  <si>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</si>
  <si>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</si>
  <si>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</si>
  <si>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</si>
  <si>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</si>
  <si>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</si>
  <si>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</si>
  <si>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</si>
  <si>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</si>
  <si>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</si>
  <si>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</si>
  <si>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</si>
  <si>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</si>
  <si>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</si>
  <si>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</si>
  <si>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</si>
  <si>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</si>
  <si>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</si>
  <si>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</si>
  <si>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</si>
  <si>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</si>
  <si>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</si>
  <si>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</si>
  <si>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</si>
  <si>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</si>
  <si>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</si>
  <si>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</si>
  <si>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</si>
  <si>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</si>
  <si>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</si>
  <si>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</si>
  <si>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</si>
  <si>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</si>
  <si>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</si>
  <si>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</si>
  <si>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</si>
  <si>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</si>
  <si>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</si>
  <si>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</si>
  <si>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</si>
  <si>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</si>
  <si>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</si>
  <si>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</si>
  <si>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</si>
  <si>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</si>
  <si>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</si>
  <si>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</si>
  <si>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</si>
  <si>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</si>
  <si>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</si>
  <si>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</si>
  <si>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</si>
  <si>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</si>
  <si>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</si>
  <si>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</si>
  <si>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</si>
  <si>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</si>
  <si>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</si>
  <si>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</si>
  <si>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</si>
  <si>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</si>
  <si>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</si>
  <si>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</si>
  <si>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</si>
  <si>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</si>
  <si>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</si>
  <si>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</si>
  <si>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</si>
  <si>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</si>
  <si>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</si>
  <si>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</si>
  <si>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</si>
  <si>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</si>
  <si>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</si>
  <si>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</si>
  <si>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</si>
  <si>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</si>
  <si>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</si>
  <si>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</si>
  <si>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</si>
  <si>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</si>
  <si>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</si>
  <si>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</si>
  <si>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</si>
  <si>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</si>
  <si>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</si>
  <si>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</si>
  <si>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</si>
  <si>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</si>
  <si>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</si>
  <si>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</si>
  <si>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</si>
  <si>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</si>
  <si>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</si>
  <si>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</si>
  <si>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</si>
  <si>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</si>
  <si>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</si>
  <si>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</si>
  <si>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</si>
  <si>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</si>
  <si>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</si>
  <si>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</si>
  <si>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</si>
  <si>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</si>
  <si>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</si>
  <si>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</si>
  <si>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</si>
  <si>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</si>
  <si>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</si>
  <si>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</si>
  <si>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</si>
  <si>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</si>
  <si>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</si>
  <si>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</si>
  <si>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</si>
  <si>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</si>
  <si>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</si>
  <si>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</si>
  <si>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</si>
  <si>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</si>
  <si>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</si>
  <si>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</si>
  <si>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</si>
  <si>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</si>
  <si>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</si>
  <si>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</si>
  <si>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</si>
  <si>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</si>
  <si>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</si>
  <si>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</si>
  <si>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</si>
  <si>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</si>
  <si>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</si>
  <si>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</si>
  <si>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</si>
  <si>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</si>
  <si>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</si>
  <si>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</si>
  <si>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</si>
  <si>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</si>
  <si>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</si>
  <si>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</si>
  <si>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</si>
  <si>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</si>
  <si>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</si>
  <si>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</si>
  <si>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</si>
  <si>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</si>
  <si>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</si>
  <si>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</si>
  <si>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</si>
  <si>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</si>
  <si>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</si>
  <si>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</si>
  <si>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</si>
  <si>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</si>
  <si>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</si>
  <si>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</si>
  <si>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</si>
  <si>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</si>
  <si>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</si>
  <si>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</si>
  <si>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</si>
  <si>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</si>
  <si>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</si>
  <si>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</si>
  <si>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</si>
  <si>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</si>
  <si>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</si>
  <si>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</si>
  <si>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</si>
  <si>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</si>
  <si>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</si>
  <si>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</si>
  <si>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</si>
  <si>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</si>
  <si>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</si>
  <si>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</si>
  <si>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</si>
  <si>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</si>
  <si>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</si>
  <si>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</si>
  <si>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</si>
  <si>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</si>
  <si>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</si>
  <si>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</si>
  <si>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</si>
  <si>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</si>
  <si>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</si>
  <si>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</si>
  <si>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</si>
  <si>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</si>
  <si>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</si>
  <si>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</si>
  <si>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</si>
  <si>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</si>
  <si>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</si>
  <si>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</si>
  <si>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</si>
  <si>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</si>
  <si>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</si>
  <si>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</si>
  <si>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</si>
  <si>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</si>
  <si>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</si>
  <si>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</si>
  <si>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</si>
  <si>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</si>
  <si>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</si>
  <si>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</si>
  <si>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</si>
  <si>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</si>
  <si>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</si>
  <si>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</si>
  <si>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</si>
  <si>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</si>
  <si>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</si>
  <si>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</si>
  <si>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</si>
  <si>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</si>
  <si>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</si>
  <si>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</si>
  <si>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</si>
  <si>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</si>
  <si>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</si>
  <si>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</si>
  <si>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</si>
  <si>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</si>
  <si>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</si>
  <si>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</si>
  <si>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</si>
  <si>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</si>
  <si>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</si>
  <si>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</si>
  <si>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</si>
  <si>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</si>
  <si>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</si>
  <si>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</si>
  <si>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</si>
  <si>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</si>
  <si>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</si>
  <si>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</si>
  <si>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</si>
  <si>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</si>
  <si>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</si>
  <si>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</si>
  <si>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</si>
  <si>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</si>
  <si>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</si>
  <si>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</si>
  <si>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</si>
  <si>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</si>
  <si>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</si>
  <si>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</si>
  <si>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</si>
  <si>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</si>
  <si>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</si>
  <si>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</si>
  <si>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</si>
  <si>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</si>
  <si>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</si>
  <si>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</si>
  <si>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</si>
  <si>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</si>
  <si>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</si>
  <si>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</si>
  <si>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</si>
  <si>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</si>
  <si>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</si>
  <si>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</si>
  <si>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</si>
  <si>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</si>
  <si>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</si>
  <si>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</si>
  <si>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</si>
  <si>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</si>
  <si>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</si>
  <si>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</si>
  <si>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</si>
  <si>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</si>
  <si>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</si>
  <si>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</si>
  <si>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</si>
  <si>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</si>
  <si>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</si>
  <si>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</si>
  <si>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</si>
  <si>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</si>
  <si>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</si>
  <si>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</si>
  <si>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</si>
  <si>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</si>
  <si>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</si>
  <si>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</si>
  <si>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</si>
  <si>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</si>
  <si>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</si>
  <si>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</si>
  <si>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</si>
  <si>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</si>
  <si>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</si>
  <si>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</si>
  <si>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</si>
  <si>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</si>
  <si>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</si>
  <si>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</si>
  <si>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</si>
  <si>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</si>
  <si>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</si>
  <si>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</si>
  <si>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</si>
  <si>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</si>
  <si>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</si>
  <si>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</si>
  <si>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</si>
  <si>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</si>
  <si>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</si>
  <si>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</si>
  <si>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</si>
  <si>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</si>
  <si>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</si>
  <si>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</si>
  <si>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</si>
  <si>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</si>
  <si>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</si>
  <si>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</si>
  <si>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</si>
  <si>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</si>
  <si>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</si>
  <si>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</si>
  <si>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</si>
  <si>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</si>
  <si>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</si>
  <si>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</si>
  <si>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</si>
  <si>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</si>
  <si>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</si>
  <si>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</si>
  <si>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</si>
  <si>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</si>
  <si>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</si>
  <si>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</si>
  <si>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</si>
  <si>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</si>
  <si>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</si>
  <si>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</si>
  <si>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</si>
  <si>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</si>
  <si>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</si>
  <si>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</si>
  <si>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</si>
  <si>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</si>
  <si>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</si>
  <si>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</si>
  <si>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</si>
  <si>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</si>
  <si>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</si>
  <si>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</si>
  <si>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</si>
  <si>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</si>
  <si>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</si>
  <si>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</si>
  <si>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</si>
  <si>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</si>
  <si>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</si>
  <si>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</si>
  <si>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</si>
  <si>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</si>
  <si>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</si>
  <si>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</si>
  <si>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</si>
  <si>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</si>
  <si>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</si>
  <si>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</si>
  <si>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</si>
  <si>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</si>
  <si>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</si>
  <si>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</si>
  <si>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</si>
  <si>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</si>
  <si>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</si>
  <si>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</si>
  <si>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</si>
  <si>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</si>
  <si>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</si>
  <si>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</si>
  <si>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</si>
  <si>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</si>
  <si>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</si>
  <si>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</si>
  <si>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</si>
  <si>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</si>
  <si>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</si>
  <si>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</si>
  <si>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</si>
  <si>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</si>
  <si>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</si>
  <si>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</si>
  <si>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</si>
  <si>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</si>
  <si>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</si>
  <si>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</si>
  <si>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</si>
  <si>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</si>
  <si>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</si>
  <si>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</si>
  <si>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</si>
  <si>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</si>
  <si>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</si>
  <si>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</si>
  <si>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</si>
  <si>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</si>
  <si>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</si>
  <si>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</si>
  <si>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</si>
  <si>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</si>
  <si>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</si>
  <si>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</si>
  <si>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</si>
  <si>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</si>
  <si>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</si>
  <si>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</si>
  <si>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</si>
  <si>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</si>
  <si>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</si>
  <si>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</si>
  <si>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</si>
  <si>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</si>
  <si>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</si>
  <si>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</si>
  <si>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</si>
  <si>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</si>
  <si>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</si>
  <si>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</si>
  <si>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</si>
  <si>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</si>
  <si>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</si>
  <si>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</si>
  <si>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</si>
  <si>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</si>
  <si>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</si>
  <si>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</si>
  <si>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</si>
  <si>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</si>
  <si>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</si>
  <si>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</si>
  <si>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</si>
  <si>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</si>
  <si>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</si>
  <si>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</si>
  <si>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</si>
  <si>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</si>
  <si>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</si>
  <si>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</si>
  <si>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</si>
  <si>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</si>
  <si>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</si>
  <si>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</si>
  <si>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</si>
  <si>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</si>
  <si>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</si>
  <si>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</si>
  <si>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</si>
  <si>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</si>
  <si>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</si>
  <si>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</si>
  <si>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</si>
  <si>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</si>
  <si>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</si>
  <si>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</si>
  <si>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</si>
  <si>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</si>
  <si>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</si>
  <si>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</si>
  <si>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</si>
  <si>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</si>
  <si>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</si>
  <si>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</si>
  <si>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</si>
  <si>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</si>
  <si>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</si>
  <si>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</si>
  <si>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</si>
  <si>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</si>
  <si>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</si>
  <si>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</si>
  <si>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</si>
  <si>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</si>
  <si>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</si>
  <si>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</si>
  <si>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</si>
  <si>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</si>
  <si>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</si>
  <si>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</si>
  <si>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</si>
  <si>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</si>
  <si>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</si>
  <si>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</si>
  <si>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</si>
  <si>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</si>
  <si>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</si>
  <si>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</si>
  <si>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</si>
  <si>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</si>
  <si>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</si>
  <si>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</si>
  <si>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</si>
  <si>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</si>
  <si>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</si>
  <si>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</si>
  <si>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</si>
  <si>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</si>
  <si>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</si>
  <si>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</si>
  <si>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</si>
  <si>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</si>
  <si>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</si>
  <si>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</si>
  <si>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</si>
  <si>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</si>
  <si>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</si>
  <si>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</si>
  <si>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</si>
  <si>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</si>
  <si>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</si>
  <si>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</si>
  <si>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</si>
  <si>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</si>
  <si>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</si>
  <si>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</si>
  <si>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</si>
  <si>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</si>
  <si>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</si>
  <si>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</si>
  <si>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</si>
  <si>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</si>
  <si>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</si>
  <si>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</si>
  <si>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</si>
  <si>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</si>
  <si>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</si>
  <si>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</si>
  <si>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</si>
  <si>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</si>
  <si>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</si>
  <si>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</si>
  <si>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</si>
  <si>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</si>
  <si>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</si>
  <si>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</si>
  <si>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</si>
  <si>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</si>
  <si>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</si>
  <si>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</si>
  <si>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</si>
  <si>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</si>
  <si>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</si>
  <si>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</si>
  <si>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</si>
  <si>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</si>
  <si>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</si>
  <si>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</si>
  <si>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</si>
  <si>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</si>
  <si>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</si>
  <si>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</si>
  <si>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</si>
  <si>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</si>
  <si>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</si>
  <si>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</si>
  <si>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</si>
  <si>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</si>
  <si>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</si>
  <si>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</si>
  <si>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</si>
  <si>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</si>
  <si>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</si>
  <si>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</si>
  <si>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</si>
  <si>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</si>
  <si>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</si>
  <si>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</si>
  <si>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</si>
  <si>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</si>
  <si>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</si>
  <si>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</si>
  <si>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</si>
  <si>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</si>
  <si>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</si>
  <si>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</si>
  <si>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</si>
  <si>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</si>
  <si>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</si>
  <si>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</si>
  <si>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</si>
  <si>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</si>
  <si>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</si>
  <si>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</si>
  <si>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</si>
  <si>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</si>
  <si>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</si>
  <si>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</si>
  <si>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</si>
  <si>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</si>
  <si>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</si>
  <si>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</si>
  <si>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</si>
  <si>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</si>
  <si>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</si>
  <si>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</si>
  <si>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</si>
  <si>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</si>
  <si>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</si>
  <si>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</si>
  <si>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</si>
  <si>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</si>
  <si>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</si>
  <si>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</si>
  <si>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</si>
  <si>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</si>
  <si>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</si>
  <si>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</si>
  <si>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</si>
  <si>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</si>
  <si>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</si>
  <si>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</si>
  <si>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</si>
  <si>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</si>
  <si>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</si>
  <si>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</si>
  <si>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</si>
  <si>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</si>
  <si>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</si>
  <si>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</si>
  <si>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</si>
  <si>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</si>
  <si>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</si>
  <si>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</si>
  <si>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</si>
  <si>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</si>
  <si>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</si>
  <si>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</si>
  <si>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</si>
  <si>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</si>
  <si>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</si>
  <si>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</si>
  <si>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</si>
  <si>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</si>
  <si>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</si>
  <si>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</si>
  <si>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</si>
  <si>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</si>
  <si>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</si>
  <si>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</si>
  <si>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</si>
  <si>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</si>
  <si>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</si>
  <si>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</si>
  <si>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</si>
  <si>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</si>
  <si>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</si>
  <si>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</si>
  <si>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</si>
  <si>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</si>
  <si>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</si>
  <si>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</si>
  <si>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</si>
  <si>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</si>
  <si>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</si>
  <si>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</si>
  <si>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</si>
  <si>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</si>
  <si>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</si>
  <si>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</si>
  <si>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</si>
  <si>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</si>
  <si>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</si>
  <si>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</si>
  <si>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</si>
  <si>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</si>
  <si>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</si>
  <si>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</si>
  <si>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</si>
  <si>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</si>
  <si>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</si>
  <si>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</si>
  <si>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</si>
  <si>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</si>
  <si>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</si>
  <si>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</si>
  <si>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</si>
  <si>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</si>
  <si>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</si>
  <si>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</si>
  <si>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</si>
  <si>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</si>
  <si>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</si>
  <si>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</si>
  <si>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</si>
  <si>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</si>
  <si>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</si>
  <si>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</si>
  <si>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</si>
  <si>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</si>
  <si>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</si>
  <si>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</si>
  <si>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</si>
  <si>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</si>
  <si>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</si>
  <si>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</si>
  <si>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</si>
  <si>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</si>
  <si>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</si>
  <si>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</si>
  <si>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</si>
  <si>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</si>
  <si>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</si>
  <si>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</si>
  <si>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</si>
  <si>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</si>
  <si>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</si>
  <si>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</si>
  <si>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</si>
  <si>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</si>
  <si>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</si>
  <si>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</si>
  <si>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</si>
  <si>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</si>
  <si>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</si>
  <si>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</si>
  <si>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</si>
  <si>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</si>
  <si>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</si>
  <si>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</si>
  <si>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</si>
  <si>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</si>
  <si>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</si>
  <si>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</si>
  <si>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</si>
  <si>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</si>
  <si>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</si>
  <si>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</si>
  <si>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</si>
  <si>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</si>
  <si>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</si>
  <si>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</si>
  <si>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</si>
  <si>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</si>
  <si>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</si>
  <si>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</si>
  <si>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</si>
  <si>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</si>
  <si>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</si>
  <si>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</si>
  <si>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</si>
  <si>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</si>
  <si>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</si>
  <si>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</si>
  <si>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</si>
  <si>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</si>
  <si>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</si>
  <si>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</si>
  <si>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</si>
  <si>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</si>
  <si>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</si>
  <si>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</si>
  <si>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</si>
  <si>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</si>
  <si>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</si>
  <si>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</si>
  <si>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</si>
  <si>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</si>
  <si>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</si>
  <si>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</si>
  <si>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</si>
  <si>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</si>
  <si>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</si>
  <si>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</si>
  <si>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</si>
  <si>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</si>
  <si>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</si>
  <si>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</si>
  <si>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</si>
  <si>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</si>
  <si>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</si>
  <si>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</si>
  <si>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</si>
  <si>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</si>
  <si>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</si>
  <si>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</si>
  <si>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</si>
  <si>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</si>
  <si>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</si>
  <si>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</si>
  <si>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</si>
  <si>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</si>
  <si>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</si>
  <si>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</si>
  <si>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</si>
  <si>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</si>
  <si>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</si>
  <si>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</si>
  <si>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</si>
  <si>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</si>
  <si>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</si>
  <si>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</si>
  <si>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</si>
  <si>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</si>
  <si>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</si>
  <si>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</si>
  <si>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</si>
  <si>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</si>
  <si>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</si>
  <si>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</si>
  <si>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</si>
  <si>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</si>
  <si>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</si>
  <si>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</si>
  <si>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</si>
  <si>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</si>
  <si>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</si>
  <si>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</si>
  <si>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</si>
  <si>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</si>
  <si>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</si>
  <si>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</si>
  <si>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</si>
  <si>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</si>
  <si>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</si>
  <si>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</si>
  <si>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</si>
  <si>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</si>
  <si>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</si>
  <si>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</si>
  <si>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</si>
  <si>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</si>
  <si>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</si>
  <si>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</si>
  <si>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</si>
  <si>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</si>
  <si>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</si>
  <si>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</si>
  <si>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</si>
  <si>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</si>
  <si>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</si>
  <si>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</si>
  <si>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</si>
  <si>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</si>
  <si>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</si>
  <si>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</si>
  <si>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</si>
  <si>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</si>
  <si>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</si>
  <si>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</si>
  <si>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</si>
  <si>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</si>
  <si>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</si>
  <si>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</si>
  <si>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</si>
  <si>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</si>
  <si>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</si>
  <si>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</si>
  <si>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</si>
  <si>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</si>
  <si>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</si>
  <si>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</si>
  <si>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</si>
  <si>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</si>
  <si>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</si>
  <si>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</si>
  <si>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</si>
  <si>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</si>
  <si>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</si>
  <si>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</si>
  <si>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</si>
  <si>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</si>
  <si>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</si>
  <si>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</si>
  <si>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</si>
  <si>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</si>
  <si>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</si>
  <si>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</si>
  <si>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</si>
  <si>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</si>
  <si>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</si>
  <si>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</si>
  <si>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</si>
  <si>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</si>
  <si>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</si>
  <si>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</si>
  <si>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</si>
  <si>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</si>
  <si>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</si>
  <si>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</si>
  <si>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</si>
  <si>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</si>
  <si>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</si>
  <si>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</si>
  <si>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</si>
  <si>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</si>
  <si>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</si>
  <si>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</si>
  <si>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</si>
  <si>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</si>
  <si>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</si>
  <si>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</si>
  <si>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</si>
  <si>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</si>
  <si>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</si>
  <si>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</si>
  <si>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</si>
  <si>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</si>
  <si>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</si>
  <si>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</si>
  <si>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</si>
  <si>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</si>
  <si>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</si>
  <si>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</si>
  <si>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</si>
  <si>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</si>
  <si>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</si>
  <si>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</si>
  <si>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</si>
  <si>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</si>
  <si>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</si>
  <si>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</si>
  <si>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</si>
  <si>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</si>
  <si>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</si>
  <si>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</si>
  <si>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</si>
  <si>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</si>
  <si>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</si>
  <si>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</si>
  <si>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</si>
  <si>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</si>
  <si>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</si>
  <si>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</si>
  <si>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</si>
  <si>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</si>
  <si>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</si>
  <si>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</si>
  <si>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</si>
  <si>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</si>
  <si>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</si>
  <si>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</si>
  <si>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</si>
  <si>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</si>
  <si>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</si>
  <si>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</si>
  <si>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</si>
  <si>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</si>
  <si>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</si>
  <si>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</si>
  <si>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</si>
  <si>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</si>
  <si>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</si>
  <si>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</si>
  <si>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</si>
  <si>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</si>
  <si>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</si>
  <si>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</si>
  <si>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</si>
  <si>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</si>
  <si>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</si>
  <si>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</si>
  <si>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</si>
  <si>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</si>
  <si>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</si>
  <si>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</si>
  <si>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</si>
  <si>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</si>
  <si>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</si>
  <si>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</si>
  <si>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</si>
  <si>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</si>
  <si>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</si>
  <si>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</si>
  <si>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</si>
  <si>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</si>
  <si>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</si>
  <si>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</si>
  <si>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</si>
  <si>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</si>
  <si>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</si>
  <si>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</si>
  <si>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</si>
  <si>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</si>
  <si>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</si>
  <si>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</si>
  <si>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</si>
  <si>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</si>
  <si>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</si>
  <si>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</si>
  <si>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</si>
  <si>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</si>
  <si>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</si>
  <si>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</si>
  <si>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</si>
  <si>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</si>
  <si>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</si>
  <si>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</si>
  <si>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</si>
  <si>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</si>
  <si>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</si>
  <si>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</si>
  <si>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</si>
  <si>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</si>
  <si>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</si>
  <si>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</si>
  <si>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</si>
  <si>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</si>
  <si>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</si>
  <si>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</si>
  <si>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</si>
  <si>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</si>
  <si>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</si>
  <si>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</si>
  <si>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</si>
  <si>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</si>
  <si>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</si>
  <si>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</si>
  <si>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</si>
  <si>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</si>
  <si>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</si>
  <si>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</si>
  <si>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</si>
  <si>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</si>
  <si>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</si>
  <si>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</si>
  <si>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</si>
  <si>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</si>
  <si>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</si>
  <si>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</si>
  <si>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</si>
  <si>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</si>
  <si>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</si>
  <si>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</si>
  <si>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</si>
  <si>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</si>
  <si>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</si>
  <si>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</si>
  <si>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</si>
  <si>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</si>
  <si>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</si>
  <si>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</si>
  <si>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</si>
  <si>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</si>
  <si>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</si>
  <si>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</si>
  <si>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</si>
  <si>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</si>
  <si>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</si>
  <si>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</si>
  <si>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</si>
  <si>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</si>
  <si>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</si>
  <si>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</si>
  <si>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</si>
  <si>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</si>
  <si>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</si>
  <si>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</si>
  <si>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</si>
  <si>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</si>
  <si>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</si>
  <si>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</si>
  <si>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</si>
  <si>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</si>
  <si>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</si>
  <si>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</si>
  <si>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</si>
  <si>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</si>
  <si>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</si>
  <si>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</si>
  <si>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</si>
  <si>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</si>
  <si>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</si>
  <si>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</si>
  <si>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</si>
  <si>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</si>
  <si>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</si>
  <si>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</si>
  <si>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</si>
  <si>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</si>
  <si>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</si>
  <si>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</si>
  <si>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</si>
  <si>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</si>
  <si>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</si>
  <si>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</si>
  <si>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</si>
  <si>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</si>
  <si>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</si>
  <si>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</si>
  <si>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</si>
  <si>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</si>
  <si>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</si>
  <si>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</si>
  <si>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</si>
  <si>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</si>
  <si>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</si>
  <si>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</si>
  <si>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</si>
  <si>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</si>
  <si>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</si>
  <si>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</si>
  <si>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</si>
  <si>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</si>
  <si>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</si>
  <si>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</si>
  <si>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</si>
  <si>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</si>
  <si>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</si>
  <si>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</si>
  <si>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</si>
  <si>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</si>
  <si>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</si>
  <si>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</si>
  <si>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</si>
  <si>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</si>
  <si>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</si>
  <si>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</si>
  <si>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</si>
  <si>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</si>
  <si>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</si>
  <si>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</si>
  <si>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</si>
  <si>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</si>
  <si>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</si>
  <si>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</si>
  <si>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</si>
  <si>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</si>
  <si>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</si>
  <si>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</si>
  <si>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</si>
  <si>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</si>
  <si>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</si>
  <si>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</si>
  <si>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</si>
  <si>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</si>
  <si>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</si>
  <si>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</si>
  <si>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</si>
  <si>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</si>
  <si>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</si>
  <si>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</si>
  <si>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</si>
  <si>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</si>
  <si>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</si>
  <si>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</si>
  <si>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</si>
  <si>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</si>
  <si>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</si>
  <si>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</si>
  <si>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</si>
  <si>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</si>
  <si>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</si>
  <si>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</si>
  <si>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</si>
  <si>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</si>
  <si>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</si>
  <si>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</si>
  <si>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</si>
  <si>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</si>
  <si>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</si>
  <si>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</si>
  <si>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</si>
  <si>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</si>
  <si>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</si>
  <si>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</si>
  <si>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</si>
  <si>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</si>
  <si>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</si>
  <si>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</si>
  <si>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</si>
  <si>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</si>
  <si>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</si>
  <si>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</si>
  <si>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</si>
  <si>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</si>
  <si>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</si>
  <si>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</si>
  <si>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</si>
  <si>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</si>
  <si>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</si>
  <si>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</si>
  <si>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</si>
  <si>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</si>
  <si>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</si>
  <si>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</si>
  <si>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</si>
  <si>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</si>
  <si>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</si>
  <si>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</si>
  <si>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</si>
  <si>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</si>
  <si>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</si>
  <si>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</si>
  <si>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</si>
  <si>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</si>
  <si>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</si>
  <si>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</si>
  <si>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</si>
  <si>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</si>
  <si>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</si>
  <si>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</si>
  <si>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</si>
  <si>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</si>
  <si>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</si>
  <si>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</si>
  <si>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</si>
  <si>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</si>
  <si>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</si>
  <si>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</si>
  <si>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</si>
  <si>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</si>
  <si>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</si>
  <si>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</si>
  <si>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</si>
  <si>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</si>
  <si>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</si>
  <si>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</si>
  <si>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</si>
  <si>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</si>
  <si>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</si>
  <si>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</si>
  <si>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</si>
  <si>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</si>
  <si>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</si>
  <si>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</si>
  <si>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</si>
  <si>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</si>
  <si>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</si>
  <si>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</si>
  <si>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</si>
  <si>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</si>
  <si>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</si>
  <si>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</si>
  <si>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</si>
  <si>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</si>
  <si>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</si>
  <si>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</si>
  <si>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</si>
  <si>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</si>
  <si>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</si>
  <si>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</si>
  <si>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</si>
  <si>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</si>
  <si>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</si>
  <si>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</si>
  <si>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</si>
  <si>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</si>
  <si>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</si>
  <si>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</si>
  <si>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</si>
  <si>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</si>
  <si>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</si>
  <si>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</si>
  <si>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</si>
  <si>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</si>
  <si>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</si>
  <si>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</si>
  <si>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</si>
  <si>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</si>
  <si>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</si>
  <si>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</si>
  <si>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</si>
  <si>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</si>
  <si>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</si>
  <si>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</si>
  <si>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</si>
  <si>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</si>
  <si>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</si>
  <si>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</si>
  <si>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</si>
  <si>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</si>
  <si>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</si>
  <si>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</si>
  <si>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</si>
  <si>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</si>
  <si>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</si>
  <si>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</si>
  <si>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</si>
  <si>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</si>
  <si>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</si>
  <si>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</si>
  <si>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</si>
  <si>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</si>
  <si>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</si>
  <si>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</si>
  <si>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</si>
  <si>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</si>
  <si>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</si>
  <si>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</si>
  <si>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</si>
  <si>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</si>
  <si>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</si>
  <si>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</si>
  <si>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</si>
  <si>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</si>
  <si>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</si>
  <si>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</si>
  <si>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</si>
  <si>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</si>
  <si>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</si>
  <si>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</si>
  <si>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</si>
  <si>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</si>
  <si>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</si>
  <si>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</si>
  <si>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</si>
  <si>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</si>
  <si>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</si>
  <si>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</si>
  <si>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</si>
  <si>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</si>
  <si>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</si>
  <si>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</si>
  <si>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</si>
  <si>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</si>
  <si>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</si>
  <si>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</si>
  <si>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</si>
  <si>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</si>
  <si>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</si>
  <si>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</si>
  <si>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</si>
  <si>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</si>
  <si>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</si>
  <si>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</si>
  <si>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</si>
  <si>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</si>
  <si>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</si>
  <si>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</si>
  <si>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</si>
  <si>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</si>
  <si>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</si>
  <si>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</si>
  <si>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</si>
  <si>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</si>
  <si>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</si>
  <si>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</si>
  <si>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</si>
  <si>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</si>
  <si>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</si>
  <si>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</si>
  <si>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</si>
  <si>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</si>
  <si>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</si>
  <si>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</si>
  <si>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</si>
  <si>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</si>
  <si>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</si>
  <si>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</si>
  <si>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</si>
  <si>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</si>
  <si>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</si>
  <si>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</si>
  <si>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</si>
  <si>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</si>
  <si>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</si>
  <si>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</si>
  <si>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</si>
  <si>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</si>
  <si>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</si>
  <si>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</si>
  <si>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</si>
  <si>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</si>
  <si>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</si>
  <si>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</si>
  <si>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</si>
  <si>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</si>
  <si>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</si>
  <si>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</si>
  <si>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</si>
  <si>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</si>
  <si>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</si>
  <si>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</si>
  <si>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</si>
  <si>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</si>
  <si>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</si>
  <si>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</si>
  <si>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</si>
  <si>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</si>
  <si>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</si>
  <si>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</si>
  <si>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</si>
  <si>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</si>
  <si>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</si>
  <si>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</si>
  <si>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</si>
  <si>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</si>
  <si>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</si>
  <si>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</si>
  <si>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</si>
  <si>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</si>
  <si>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</si>
  <si>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</si>
  <si>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</si>
  <si>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</si>
  <si>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</si>
  <si>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</si>
  <si>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</si>
  <si>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</si>
  <si>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</si>
  <si>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</si>
  <si>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</si>
  <si>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</si>
  <si>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</si>
  <si>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</si>
  <si>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</si>
  <si>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</si>
  <si>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</si>
  <si>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</si>
  <si>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</si>
  <si>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</si>
  <si>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</si>
  <si>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</si>
  <si>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</si>
  <si>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</si>
  <si>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</si>
  <si>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</si>
  <si>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</si>
  <si>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</si>
  <si>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</si>
  <si>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</si>
  <si>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</si>
  <si>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</si>
  <si>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</si>
  <si>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</si>
  <si>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</si>
  <si>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</si>
  <si>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</si>
  <si>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</si>
  <si>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</si>
  <si>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</si>
  <si>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</si>
  <si>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</si>
  <si>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</si>
  <si>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</si>
  <si>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</si>
  <si>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</si>
  <si>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</si>
  <si>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</si>
  <si>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</si>
  <si>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</si>
  <si>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</si>
  <si>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</si>
  <si>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</si>
  <si>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</si>
  <si>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</si>
  <si>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</si>
  <si>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</si>
  <si>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</si>
  <si>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</si>
  <si>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</si>
  <si>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</si>
  <si>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</si>
  <si>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</si>
  <si>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</si>
  <si>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</si>
  <si>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</si>
  <si>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</si>
  <si>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</si>
  <si>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</si>
  <si>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</si>
  <si>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</si>
  <si>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</si>
  <si>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</si>
  <si>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</si>
  <si>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</si>
  <si>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</si>
  <si>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</si>
  <si>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</si>
  <si>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</si>
  <si>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</si>
  <si>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</si>
  <si>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</si>
  <si>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</si>
  <si>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</si>
  <si>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</si>
  <si>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</si>
  <si>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</si>
  <si>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</si>
  <si>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</si>
  <si>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</si>
  <si>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</si>
  <si>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</si>
  <si>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</si>
  <si>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</si>
  <si>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</si>
  <si>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</si>
  <si>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</si>
  <si>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</si>
  <si>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</si>
  <si>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</si>
  <si>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</si>
  <si>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</si>
  <si>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</si>
  <si>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</si>
  <si>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</si>
  <si>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</si>
  <si>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</si>
  <si>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</si>
  <si>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</si>
  <si>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</si>
  <si>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</si>
  <si>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</si>
  <si>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</si>
  <si>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</si>
  <si>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</si>
  <si>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</si>
  <si>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</si>
  <si>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</si>
  <si>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</si>
  <si>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</si>
  <si>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</si>
  <si>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</si>
  <si>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</si>
  <si>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</si>
  <si>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</si>
  <si>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</si>
  <si>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</si>
  <si>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</si>
  <si>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</si>
  <si>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</si>
  <si>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</si>
  <si>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</si>
  <si>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</si>
  <si>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</si>
  <si>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</si>
  <si>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</si>
  <si>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</si>
  <si>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</si>
  <si>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</si>
  <si>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</si>
  <si>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</si>
  <si>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</si>
  <si>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</si>
  <si>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</si>
  <si>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</si>
  <si>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</si>
  <si>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</si>
  <si>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</si>
  <si>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</si>
  <si>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</si>
  <si>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</si>
  <si>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</si>
  <si>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</si>
  <si>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</si>
  <si>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</si>
  <si>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</si>
  <si>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</si>
  <si>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</si>
  <si>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</si>
  <si>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</si>
  <si>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</si>
  <si>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</si>
  <si>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</si>
  <si>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</si>
  <si>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</si>
  <si>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</si>
  <si>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</si>
  <si>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</si>
  <si>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</si>
  <si>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</si>
  <si>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</si>
  <si>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</si>
  <si>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</si>
  <si>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</si>
  <si>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</si>
  <si>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</si>
  <si>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</si>
  <si>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</si>
  <si>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</si>
  <si>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</si>
  <si>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</si>
  <si>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</si>
  <si>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</si>
  <si>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</si>
  <si>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</si>
  <si>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</si>
  <si>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</si>
  <si>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</si>
  <si>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</si>
  <si>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</si>
  <si>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</si>
  <si>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</si>
  <si>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</si>
  <si>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</si>
  <si>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</si>
  <si>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</si>
  <si>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</si>
  <si>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</si>
  <si>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</si>
  <si>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</si>
  <si>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</si>
  <si>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</si>
  <si>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</si>
  <si>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</si>
  <si>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</si>
  <si>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</si>
  <si>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</si>
  <si>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</si>
  <si>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</si>
  <si>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</si>
  <si>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</si>
  <si>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</si>
  <si>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</si>
  <si>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</si>
  <si>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</si>
  <si>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</si>
  <si>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</si>
  <si>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</si>
  <si>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</si>
  <si>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</si>
  <si>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</si>
  <si>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</si>
  <si>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</si>
  <si>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</si>
  <si>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</si>
  <si>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</si>
  <si>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</si>
  <si>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</si>
  <si>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</si>
  <si>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</si>
  <si>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</si>
  <si>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</si>
  <si>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</si>
  <si>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</si>
  <si>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</si>
  <si>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</si>
  <si>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</si>
  <si>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</si>
  <si>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</si>
  <si>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</si>
  <si>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</si>
  <si>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</si>
  <si>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</si>
  <si>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</si>
  <si>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</si>
  <si>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</si>
  <si>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</si>
  <si>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</si>
  <si>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</si>
  <si>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</si>
  <si>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</si>
  <si>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</si>
  <si>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</si>
  <si>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</si>
  <si>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</si>
  <si>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</si>
  <si>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</si>
  <si>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</si>
  <si>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</si>
  <si>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</si>
  <si>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</si>
  <si>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</si>
  <si>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</si>
  <si>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</si>
  <si>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</si>
  <si>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</si>
  <si>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</si>
  <si>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</si>
  <si>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</si>
  <si>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</si>
  <si>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</si>
  <si>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</si>
  <si>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</si>
  <si>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</si>
  <si>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</si>
  <si>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</si>
  <si>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</si>
  <si>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</si>
  <si>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</si>
  <si>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</si>
  <si>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</si>
  <si>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</si>
  <si>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</si>
  <si>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</si>
  <si>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</si>
  <si>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</si>
  <si>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</si>
  <si>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</si>
  <si>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</si>
  <si>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</si>
  <si>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</si>
  <si>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</si>
  <si>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</si>
  <si>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</si>
  <si>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</si>
  <si>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</si>
  <si>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</si>
  <si>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</si>
  <si>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</si>
  <si>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</si>
  <si>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</si>
  <si>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</si>
  <si>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</si>
  <si>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</si>
  <si>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</si>
  <si>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</si>
  <si>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</si>
  <si>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</si>
  <si>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</si>
  <si>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</si>
  <si>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</si>
  <si>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</si>
  <si>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</si>
  <si>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</si>
  <si>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</si>
  <si>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</si>
  <si>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</si>
  <si>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</si>
  <si>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</si>
  <si>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</si>
  <si>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</si>
  <si>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</si>
  <si>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</si>
  <si>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</si>
  <si>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</si>
  <si>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</si>
  <si>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</si>
  <si>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</si>
  <si>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</si>
  <si>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</si>
  <si>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</si>
  <si>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</si>
  <si>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</si>
  <si>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</si>
  <si>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</si>
  <si>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</si>
  <si>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</si>
  <si>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</si>
  <si>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</si>
  <si>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</si>
  <si>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</si>
  <si>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</si>
  <si>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</si>
  <si>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</si>
  <si>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</si>
  <si>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</si>
  <si>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</si>
  <si>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</si>
  <si>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</si>
  <si>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</si>
  <si>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</si>
  <si>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</si>
  <si>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</si>
  <si>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</si>
  <si>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</si>
  <si>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</si>
  <si>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</si>
  <si>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</si>
  <si>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</si>
  <si>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</si>
  <si>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</si>
  <si>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</si>
  <si>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</si>
  <si>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</si>
  <si>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</si>
  <si>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</si>
  <si>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</si>
  <si>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</si>
  <si>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</si>
  <si>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</si>
  <si>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</si>
  <si>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</si>
  <si>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</si>
  <si>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</si>
  <si>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</si>
  <si>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</si>
  <si>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</si>
  <si>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</si>
  <si>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</si>
  <si>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</si>
  <si>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</si>
  <si>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</si>
  <si>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</si>
  <si>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</si>
  <si>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</si>
  <si>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</si>
  <si>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</si>
  <si>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</si>
  <si>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</si>
  <si>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</si>
  <si>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</si>
  <si>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</si>
  <si>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</si>
  <si>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</si>
  <si>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</si>
  <si>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</si>
  <si>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</si>
  <si>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</si>
  <si>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</si>
  <si>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</si>
  <si>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</si>
  <si>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</si>
  <si>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</si>
  <si>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</si>
  <si>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</si>
  <si>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</si>
  <si>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</si>
  <si>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</si>
  <si>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</si>
  <si>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</si>
  <si>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</si>
  <si>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</si>
  <si>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</si>
  <si>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</si>
  <si>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</si>
  <si>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</si>
  <si>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</si>
  <si>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</si>
  <si>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</si>
  <si>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</si>
  <si>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</si>
  <si>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</si>
  <si>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</si>
  <si>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</si>
  <si>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</si>
  <si>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</si>
  <si>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</si>
  <si>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</si>
  <si>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</si>
  <si>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</si>
  <si>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</si>
  <si>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</si>
  <si>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</si>
  <si>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</si>
  <si>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</si>
  <si>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</si>
  <si>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</si>
  <si>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</si>
  <si>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</si>
  <si>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</si>
  <si>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</si>
  <si>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</si>
  <si>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</si>
  <si>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</si>
  <si>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</si>
  <si>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</si>
  <si>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</si>
  <si>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</si>
  <si>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</si>
  <si>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</si>
  <si>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</si>
  <si>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</si>
  <si>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</si>
  <si>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</si>
  <si>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</si>
  <si>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</si>
  <si>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</si>
  <si>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</si>
  <si>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</si>
  <si>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</si>
  <si>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</si>
  <si>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</si>
  <si>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</si>
  <si>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</si>
  <si>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</si>
  <si>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</si>
  <si>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</si>
  <si>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</si>
  <si>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</si>
  <si>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</si>
  <si>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</si>
  <si>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</si>
  <si>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</si>
  <si>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</si>
  <si>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</si>
  <si>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</si>
  <si>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</si>
  <si>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</si>
  <si>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 xml:space="preserve"> Restored by  PG </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</si>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</sst>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316.49269351852126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1.5737500005343463E-2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3.6431944448850118E-2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45979.441119444447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45979.441119444447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45979.441119444447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45979.441119444447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45979.441119444447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45979.441119444447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45979.441119444447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45979.441119444447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45979.441119444447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45979.441119444447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45979.441119444447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45979.441119444447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45979.441119444447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45979.441119444447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45979.441119444447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45979.441119444447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45979.441119444447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45979.441119444447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45979.441119444447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45979.441119444447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45979.441119444447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45979.441119444447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45979.441119444447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45979.441119444447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45979.441119444447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45979.441119444447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45979.441119444447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45979.441119444447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45979.441119444447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45979.441119444447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45979.441119444447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45979.441119444447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45979.441119444447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45979.441119444447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45979.441119444447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45979.441119444447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45979.441119444447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45979.441119444447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45979.441119444447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45979.441119444447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45979.441119444447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45979.441119444447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45979.441119444447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45979.441119444447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45979.441119444447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45979.441119444447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45979.441119444447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45979.441119444447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45979.441119444447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45979.441119444447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45979.441119444447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45979.441119444447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45979.441119444447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45979.441119444447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45979.441119444447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45979.441119444447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45979.441119444447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45979.441119444447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45979.441119444447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45979.441119444447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45979.441119444447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45979.441119444447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45979.441119444447</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26EA61F6-2576-46D9-8C4B-234AA845DAA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154.44128148148593</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3.7068518518935889E-2</v>
      </c>
      <c r="H4" s="140" t="s">
        <v>39110</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45979.441119444447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45979.441119444447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45979.441119444447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45979.441119444447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45979.441119444447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45979.441119444447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45979.441119444447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45979.441119444447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45979.441119444447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45979.441119444447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45979.441119444447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45979.441119444447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45979.441119444447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45979.441119444447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45979.441119444447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45979.441119444447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45979.441119444447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45979.441119444447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45979.441119444447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45979.441119444447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45979.441119444447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45979.441119444447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45979.441119444447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45979.441119444447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45979.441119444447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45979.441119444447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45979.441119444447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45979.441119444447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45979.441119444447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45979.441119444447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45979.441119444447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45979.441119444447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45979.441119444447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45979.441119444447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45979.441119444447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45979.441119444447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45979.441119444447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45979.441119444447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45979.441119444447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45979.441119444447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45979.441119444447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45979.441119444447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45979.441119444447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45979.441119444447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45979.441119444447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45979.441119444447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45979.441119444447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45979.441119444447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45979.441119444447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45979.441119444447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45979.441119444447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45979.441119444447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45979.441119444447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45979.441119444447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45979.441119444447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45979.441119444447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45979.441119444447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45979.441119444447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45979.441119444447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45979.441119444447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45979.441119444447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45979.441119444447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45979.441119444447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45979.441119444447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45979.441119444447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45979.441119444447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45979.441119444447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45979.441119444447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45979.441119444447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45979.441119444447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45979.441119444447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45979.441119444447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45979.441119444447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45979.441119444447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45979.441119444447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45979.441119444447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45979.441119444447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45979.441119444447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45979.441119444447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45979.441119444447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45979.441119444447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45979.441119444447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45979.441119444447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45979.441119444447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45979.441119444447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45979.441119444447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45979.441119444447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45979.441119444447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45979.441119444447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45979.441119444447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45979.441119444447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45979.441119444447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45979.441119444447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45979.441119444447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45979.441119444447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45979.441119444447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45979.441119444447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45979.441119444447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45979.441119444447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45979.441119444447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45979.441119444447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45979.441119444447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45979.441119444447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45979.441119444447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45979.441119444447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45979.441119444447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45979.441119444447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45979.441119444447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45979.441119444447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45979.441119444447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45979.441119444447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45979.441119444447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45979.441119444447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45979.441119444447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45979.441119444447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45979.441119444447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45979.441119444447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45979.441119444447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45979.441119444447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45979.441119444447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45979.441119444447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45979.441119444447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45979.441119444447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45979.441119444447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45979.441119444447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45979.441119444447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45979.441119444447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45979.441119444447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45979.441119444447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45979.441119444447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45979.441119444447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45979.441119444447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45979.441119444447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45979.441119444447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45979.441119444447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45979.441119444447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45979.441119444447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45979.441119444447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45979.441119444447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45979.441119444447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45979.441119444447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45979.441119444447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45979.441119444447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45979.441119444447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45979.441119444447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45979.441119444447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45979.441119444447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45979.441119444447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45979.441119444447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45979.441119444447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45979.441119444447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45979.441119444447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45979.441119444447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45979.441119444447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45979.441119444447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45979.441119444447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45979.441119444447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45979.441119444447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45979.441119444447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45979.441119444447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45979.441119444447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45979.441119444447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45979.441119444447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45979.441119444447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45979.441119444447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45979.441119444447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45979.441119444447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45979.441119444447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45979.441119444447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45979.441119444447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45979.441119444447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45979.441119444447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45979.441119444447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45979.441119444447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45979.441119444447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45979.441119444447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45979.441119444447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45979.441119444447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45979.441119444447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45979.441119444447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45979.441119444447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45979.441119444447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45979.441119444447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45979.441119444447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45979.441119444447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45979.441119444447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45979.441119444447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45979.441119444447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45979.441119444447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45979.441119444447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45979.441119444447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45979.441119444447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45979.441119444447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45979.441119444447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45979.441119444447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45979.441119444447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45979.441119444447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39112</v>
      </c>
      <c r="B2" s="61" t="str">
        <f>IFERROR(VLOOKUP(D2,DB!A:K,11,0),"")</f>
        <v>R3</v>
      </c>
      <c r="C2" s="18">
        <v>1</v>
      </c>
      <c r="D2" s="18" t="s">
        <v>23469</v>
      </c>
      <c r="E2" s="18" t="s">
        <v>39021</v>
      </c>
      <c r="F2" s="20">
        <v>45979.37909722222</v>
      </c>
      <c r="G2" s="21">
        <f t="shared" ref="G2:G7" ca="1" si="0">IFERROR(NOW()-F2,"-")</f>
        <v>6.2022222227824386E-2</v>
      </c>
      <c r="H2" s="22">
        <v>45979.36582175926</v>
      </c>
      <c r="I2" s="19" t="str">
        <f>IFERROR(VLOOKUP(D2,DB!A:F,6,0),"")</f>
        <v>SCECO</v>
      </c>
      <c r="J2" s="18" t="str">
        <f>IFERROR(VLOOKUP(D2,DB!A:G,7,0),"")</f>
        <v>Vandalized</v>
      </c>
      <c r="K2" s="45" t="s">
        <v>39113</v>
      </c>
      <c r="L2" s="23" t="str">
        <f>IFERROR(VLOOKUP(D2,DB!A:I,9,0),"")</f>
        <v>Latis</v>
      </c>
    </row>
    <row r="3" spans="1:13" ht="15" customHeight="1">
      <c r="A3" s="19"/>
      <c r="B3" s="61" t="str">
        <f>IFERROR(VLOOKUP(D3,DB!A:K,11,0),"")</f>
        <v/>
      </c>
      <c r="C3" s="18"/>
      <c r="D3" s="18"/>
      <c r="E3" s="18"/>
      <c r="F3" s="20"/>
      <c r="G3" s="21">
        <f t="shared" ca="1" si="0"/>
        <v>45979.441119444447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45979.441119444447</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45979.441119444447</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45979.441119444447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45979.441119444447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45979.441119444447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45979.441119444447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45979.441119444447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45979.441119444447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45979.441119444447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45979.441119444447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45979.441119444447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45979.441119444447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45979.441119444447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45979.441119444447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45979.441119444447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45979.441119444447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45979.441119444447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45979.441119444447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45979.441119444447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45979.441119444447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45979.441119444447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45979.441119444447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45979.441119444447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45979.441119444447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45979.441119444447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45979.441119444447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45979.441119444447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45979.441119444447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45979.441119444447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45979.441119444447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45979.441119444447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45979.441119444447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45979.441119444447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45979.441119444447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45979.441119444447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45979.441119444447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45979.441119444447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45979.441119444447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45979.441119444447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45979.441119444447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45979.441119444447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45979.441119444447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45979.441119444447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45979.441119444447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45979.441119444447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45979.441119444447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45979.441119444447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45979.441119444447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45979.441119444447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45979.441119444447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45979.441119444447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45979.441119444447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45979.441119444447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45979.441119444447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45979.441119444447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45979.441119444447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45979.441119444447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45979.441119444447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45979.441119444447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45979.441119444447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45979.441119444447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45979.441119444447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45979.441119444447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45979.441119444447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45979.441119444447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45979.441119444447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45979.441119444447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45979.441119444447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45979.441119444447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45979.441119444447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45979.441119444447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45979.441119444447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45979.441119444447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45979.441119444447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45979.441119444447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45979.441119444447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45979.441119444447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45979.441119444447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45979.441119444447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45979.441119444447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45979.441119444447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45979.441119444447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45979.441119444447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45979.441119444447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45979.441119444447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45979.441119444447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45979.441119444447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45979.441119444447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45979.441119444447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45979.441119444447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45979.441119444447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45979.441119444447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45979.441119444447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45979.441119444447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45979.441119444447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45979.441119444447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45979.441119444447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45979.441119444447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45979.441119444447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45979.441119444447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45979.441119444447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45979.441119444447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45979.441119444447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45979.441119444447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45979.441119444447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45979.441119444447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45979.441119444447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45979.441119444447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45979.441119444447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45979.441119444447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45979.441119444447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45979.441119444447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45979.441119444447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45979.441119444447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45979.441119444447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45979.441119444447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45979.441119444447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45979.441119444447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45979.441119444447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45979.441119444447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45979.441119444447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45979.441119444447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45979.441119444447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45979.441119444447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45979.441119444447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45979.441119444447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45979.441119444447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45979.441119444447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45979.441119444447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45979.441119444447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45979.441119444447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45979.441119444447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45979.441119444447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45979.441119444447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45979.441119444447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45979.441119444447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45979.441119444447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45979.441119444447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45979.441119444447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45979.441119444447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45979.441119444447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45979.441119444447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45979.441119444447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45979.441119444447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45979.441119444447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45979.441119444447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45979.441119444447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45979.441119444447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45979.441119444447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45979.441119444447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45979.441119444447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45979.441119444447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45979.441119444447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45979.441119444447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45979.441119444447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45979.441119444447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45979.441119444447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45979.441119444447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45979.441119444447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45979.441119444447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45979.441119444447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45979.441119444447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45979.441119444447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45979.441119444447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45979.441119444447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45979.441119444447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45979.441119444447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45979.441119444447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45979.441119444447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45979.441119444447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45979.441119444447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45979.441119444447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45979.441119444447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45979.441119444447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45979.441119444447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45979.441119444447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45979.441119444447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45979.441119444447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45979.441119444447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45979.441119444447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45979.441119444447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45979.441119444447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45979.441119444447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45979.441119444447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45979.441119444447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45979.441119444447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45979.441119444447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45979.441119444447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45979.441119444447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45979.441119444447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45979.441119444447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45979.441119444447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45979.441119444447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45979.441119444447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45979.441119444447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45979.441119444447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45979.441119444447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45979.441119444447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45979.441119444447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45979.441119444447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45979.441119444447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45979.441119444447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45979.441119444447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45979.441119444447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45979.441119444447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45979.441119444447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45979.441119444447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45979.441119444447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45979.441119444447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45979.441119444447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45979.441119444447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45979.441119444447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45979.441119444447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45979.441119444447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45979.441119444447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45979.441119444447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45979.441119444447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45979.441119444447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45979.441119444447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45979.441119444447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45979.441119444447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45979.441119444447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45979.441119444447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45979.441119444447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45979.441119444447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45979.441119444447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45979.441119444447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45979.441119444447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45979.441119444447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45979.441119444447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45979.441119444447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45979.441119444447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45979.441119444447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45979.441119444447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45979.441119444447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45979.441119444447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45979.441119444447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45979.441119444447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45979.441119444447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45979.441119444447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45979.441119444447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45979.441119444447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45979.441119444447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45979.441119444447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45979.441119444447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45979.441119444447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45979.441119444447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45979.441119444447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45979.441119444447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45979.441119444447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45979.441119444447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45979.441119444447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45979.441119444447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45979.441119444447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45979.441119444447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45979.441119444447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45979.441119444447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45979.441119444447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45979.441119444447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45979.441119444447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45979.441119444447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45979.441119444447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45979.441119444447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45979.441119444447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45979.441119444447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45979.441119444447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45979.441119444447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45979.441119444447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45979.441119444447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45979.441119444447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45979.441119444447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45979.441119444447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45979.441119444447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45979.441119444447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45979.441119444447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45979.441119444447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45979.441119444447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45979.441119444447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45979.441119444447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45979.441119444447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45979.441119444447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45979.441119444447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45979.441119444447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45979.441119444447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45979.441119444447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45979.441119444447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45979.441119444447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45979.441119444447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45979.441119444447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45979.441119444447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45979.441119444447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45979.441119444447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45979.441119444447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45979.441119444447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45979.441119444447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45979.441119444447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45979.441119444447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45979.441119444447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45979.441119444447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45979.441119444447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45979.441119444447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45979.441119444447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45979.441119444447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45979.441119444447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45979.441119444447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45979.441119444447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45979.441119444447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45979.441119444447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45979.441119444447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45979.441119444447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45979.441119444447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45979.441119444447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45979.441119444447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45979.441119444447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45979.441119444447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45979.441119444447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45979.441119444447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45979.441119444447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45979.441119444447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45979.441119444447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45979.441119444447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45979.441119444447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45979.441119444447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45979.441119444447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45979.441119444447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45979.441119444447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45979.441119444447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45979.441119444447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45979.441119444447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45979.441119444447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45979.441119444447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45979.441119444447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45979.441119444447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45979.441119444447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45979.441119444447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45979.441119444447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45979.441119444447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45979.441119444447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45979.441119444447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45979.441119444447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45979.441119444447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45979.441119444447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45979.441119444447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45979.441119444447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45979.441119444447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45979.441119444447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45979.441119444447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45979.441119444447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45979.441119444447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45979.441119444447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45979.441119444447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45979.441119444447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45979.441119444447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45979.441119444447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45979.441119444447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45979.441119444447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45979.441119444447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45979.441119444447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45979.441119444447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45979.441119444447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45979.441119444447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45979.441119444447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45979.441119444447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45979.441119444447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45979.441119444447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45979.441119444447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45979.441119444447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45979.441119444447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45979.441119444447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45979.441119444447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45979.441119444447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45979.441119444447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45979.441119444447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45979.441119444447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45979.441119444447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45979.441119444447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45979.441119444447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45979.441119444447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45979.441119444447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45979.441119444447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45979.441119444447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45979.441119444447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45979.441119444447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45979.441119444447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45979.441119444447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45979.441119444447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45979.441119444447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45979.441119444447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45979.441119444447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45979.441119444447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45979.441119444447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45979.441119444447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45979.441119444447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45979.441119444447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45979.441119444447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45979.441119444447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45979.441119444447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45979.441119444447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45979.441119444447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45979.441119444447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45979.441119444447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45979.441119444447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45979.441119444447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45979.441119444447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45979.441119444447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45979.441119444447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45979.441119444447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45979.441119444447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45979.441119444447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45979.441119444447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45979.441119444447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45979.441119444447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45979.441119444447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45979.441119444447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45979.441119444447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45979.441119444447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45979.441119444447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45979.441119444447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45979.441119444447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45979.441119444447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45979.441119444447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45979.441119444447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45979.441119444447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45979.441119444447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45979.441119444447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45979.441119444447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45979.441119444447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45979.441119444447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45979.441119444447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45979.441119444447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45979.441119444447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45979.441119444447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45979.441119444447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45979.441119444447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45979.441119444447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45979.441119444447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45979.441119444447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45979.441119444447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45979.441119444447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45979.441119444447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45979.441119444447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45979.441119444447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45979.441119444447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45979.441119444447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45979.441119444447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45979.441119444447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45979.441119444447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45979.441119444447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45979.441119444447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45979.441119444447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45979.441119444447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45979.441119444447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45979.441119444447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45979.441119444447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45979.441119444447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45979.441119444447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45979.441119444447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45979.441119444447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45979.441119444447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45979.441119444447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45979.441119444447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45979.441119444447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45979.441119444447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45979.441119444447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45979.441119444447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45979.441119444447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45979.441119444447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45979.441119444447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45979.441119444447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45979.441119444447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45979.441119444447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45979.441119444447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45979.441119444447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45979.441119444447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45979.441119444447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45979.441119444447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45979.441119444447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45979.441119444447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45979.441119444447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45979.441119444447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45979.441119444447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45979.441119444447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45979.441119444447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45979.441119444447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45979.441119444447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45979.441119444447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45979.441119444447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45979.441119444447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45979.441119444447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45979.441119444447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45979.441119444447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45979.441119444447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45979.441119444447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45979.441119444447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45979.441119444447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45979.441119444447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45979.441119444447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45979.441119444447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45979.441119444447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45979.441119444447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45979.441119444447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45979.441119444447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45979.441119444447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45979.441119444447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45979.441119444447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45979.441119444447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45979.441119444447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45979.441119444447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45979.441119444447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45979.441119444447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45979.441119444447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45979.441119444447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45979.441119444447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45979.441119444447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45979.441119444447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45979.441119444447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45979.441119444447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45979.441119444447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45979.441119444447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45979.441119444447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45979.441119444447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45979.441119444447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45979.441119444447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45979.441119444447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45979.441119444447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45979.441119444447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45979.441119444447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45979.441119444447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45979.441119444447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45979.441119444447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45979.441119444447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45979.441119444447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45979.441119444447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45979.441119444447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45979.441119444447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45979.441119444447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45979.441119444447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45979.441119444447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45979.441119444447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45979.441119444447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45979.441119444447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45979.441119444447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45979.441119444447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45979.441119444447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45979.441119444447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45979.441119444447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45979.441119444447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45979.441119444447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45979.441119444447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45979.441119444447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45979.441119444447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45979.441119444447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45979.441119444447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45979.441119444447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45979.441119444447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45979.441119444447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45979.441119444447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45979.441119444447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45979.441119444447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45979.441119444447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45979.441119444447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45979.441119444447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45979.441119444447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45979.441119444447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45979.441119444447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45979.441119444447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45979.441119444447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45979.441119444447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45979.441119444447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45979.441119444447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45979.441119444447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45979.441119444447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45979.441119444447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45979.441119444447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45979.441119444447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45979.441119444447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45979.441119444447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45979.441119444447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45979.441119444447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45979.441119444447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45979.441119444447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45979.441119444447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45979.441119444447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45979.441119444447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45979.441119444447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45979.441119444447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45979.441119444447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45979.441119444447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45979.441119444447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45979.441119444447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45979.441119444447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45979.441119444447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45979.441119444447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45979.441119444447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45979.441119444447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45979.441119444447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45979.441119444447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45979.441119444447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45979.441119444447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45979.441119444447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45979.441119444447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45979.441119444447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45979.441119444447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45979.441119444447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45979.441119444447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45979.441119444447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45979.441119444447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45979.441119444447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45979.441119444447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45979.441119444447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45979.441119444447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45979.441119444447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45979.441119444447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45979.441119444447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45979.441119444447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45979.441119444447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45979.441119444447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45979.441119444447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45979.441119444447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45979.441119444447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45979.441119444447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45979.441119444447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45979.441119444447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45979.441119444447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45979.441119444447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45979.441119444447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45979.441119444447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45979.441119444447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45979.441119444447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45979.441119444447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45979.441119444447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45979.441119444447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45979.441119444447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45979.441119444447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45979.441119444447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45979.441119444447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45979.441119444447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45979.441119444447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45979.441119444447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45979.441119444447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45979.441119444447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45979.441119444447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45979.441119444447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45979.441119444447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45979.441119444447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45979.441119444447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45979.441119444447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45979.441119444447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45979.441119444447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45979.441119444447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45979.441119444447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45979.441119444447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45979.441119444447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45979.441119444447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45979.441119444447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45979.441119444447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45979.441119444447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45979.441119444447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45979.441119444447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45979.441119444447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45979.441119444447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45979.441119444447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45979.441119444447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45979.441119444447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45979.441119444447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45979.441119444447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45979.441119444447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45979.441119444447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45979.441119444447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45979.441119444447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45979.441119444447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45979.441119444447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45979.441119444447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45979.441119444447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45979.441119444447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45979.441119444447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45979.441119444447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45979.441119444447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45979.441119444447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45979.441119444447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45979.441119444447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45979.441119444447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45979.441119444447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45979.441119444447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45979.441119444447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45979.441119444447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45979.441119444447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45979.441119444447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45979.441119444447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45979.441119444447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45979.441119444447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45979.441119444447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45979.441119444447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45979.441119444447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45979.441119444447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45979.441119444447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45979.441119444447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45979.441119444447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45979.441119444447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45979.441119444447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45979.441119444447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45979.441119444447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45979.441119444447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45979.441119444447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45979.441119444447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45979.441119444447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45979.441119444447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45979.441119444447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45979.441119444447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45979.441119444447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45979.441119444447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45979.441119444447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45979.441119444447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45979.441119444447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45979.441119444447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45979.441119444447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45979.441119444447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45979.441119444447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45979.441119444447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45979.441119444447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45979.441119444447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45979.441119444447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45979.441119444447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45979.441119444447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45979.441119444447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45979.441119444447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45979.441119444447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45979.441119444447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45979.441119444447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45979.441119444447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45979.441119444447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45979.441119444447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45979.441119444447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45979.441119444447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45979.441119444447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45979.441119444447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45979.441119444447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45979.441119444447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45979.441119444447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45979.441119444447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45979.441119444447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45979.441119444447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45979.441119444447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45979.441119444447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45979.441119444447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45979.441119444447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45979.441119444447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45979.441119444447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45979.441119444447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45979.441119444447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45979.441119444447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45979.441119444447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45979.441119444447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45979.441119444447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45979.441119444447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45979.441119444447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45979.441119444447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45979.441119444447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45979.441119444447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45979.441119444447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45979.441119444447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45979.441119444447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45979.441119444447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45979.441119444447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45979.441119444447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45979.441119444447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45979.441119444447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45979.441119444447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45979.441119444447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45979.441119444447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45979.441119444447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45979.441119444447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45979.441119444447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45979.441119444447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45979.441119444447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45979.441119444447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45979.441119444447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45979.441119444447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45979.441119444447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45979.441119444447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45979.441119444447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45979.441119444447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45979.441119444447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45979.441119444447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45979.441119444447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45979.441119444447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45979.441119444447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45979.441119444447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45979.441119444447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45979.441119444447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45979.441119444447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45979.441119444447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45979.441119444447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45979.441119444447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45979.441119444447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45979.441119444447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45979.441119444447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45979.441119444447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45979.441119444447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45979.441119444447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45979.441119444447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45979.441119444447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45979.441119444447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45979.441119444447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45979.441119444447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45979.441119444447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45979.441119444447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45979.441119444447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45979.441119444447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45979.441119444447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45979.441119444447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45979.441119444447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45979.441119444447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45979.441119444447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45979.441119444447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45979.441119444447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45979.441119444447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45979.441119444447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45979.441119444447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45979.441119444447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45979.441119444447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45979.441119444447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45979.441119444447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45979.441119444447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45979.441119444447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45979.441119444447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45979.441119444447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45979.441119444447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45979.441119444447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45979.441119444447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45979.441119444447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45979.441119444447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45979.441119444447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45979.441119444447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45979.441119444447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45979.441119444447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45979.441119444447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45979.441119444447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45979.441119444447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45979.441119444447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45979.441119444447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45979.441119444447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45979.441119444447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45979.441119444447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45979.441119444447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45979.441119444447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45979.441119444447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45979.441119444447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45979.441119444447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45979.441119444447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45979.441119444447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45979.441119444447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45979.441119444447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45979.441119444447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45979.441119444447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45979.441119444447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45979.441119444447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45979.441119444447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45979.441119444447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45979.441119444447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45979.441119444447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45979.441119444447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45979.441119444447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45979.441119444447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45979.441119444447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45979.441119444447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45979.441119444447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45979.441119444447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45979.441119444447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45979.441119444447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45979.441119444447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45979.441119444447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45979.441119444447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45979.441119444447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45979.441119444447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45979.441119444447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45979.441119444447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45979.441119444447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45979.441119444447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45979.441119444447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45979.441119444447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45979.441119444447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45979.441119444447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45979.441119444447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45979.441119444447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45979.441119444447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45979.441119444447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45979.441119444447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45979.441119444447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45979.441119444447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45979.441119444447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45979.441119444447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45979.441119444447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45979.441119444447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45979.441119444447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45979.441119444447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45979.441119444447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45979.441119444447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45979.441119444447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45979.441119444447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45979.441119444447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45979.441119444447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45979.441119444447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45979.441119444447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45979.441119444447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45979.441119444447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45979.441119444447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45979.441119444447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45979.441119444447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45979.441119444447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45979.441119444447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45979.441119444447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45979.441119444447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45979.441119444447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45979.441119444447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45979.441119444447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45979.441119444447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45979.441119444447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45979.441119444447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45979.441119444447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45979.441119444447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45979.441119444447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45979.441119444447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45979.441119444447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45979.441119444447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45979.441119444447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45979.441119444447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45979.441119444447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45979.441119444447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45979.441119444447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45979.441119444447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45979.441119444447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45979.441119444447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45979.441119444447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45979.441119444447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45979.441119444447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45979.441119444447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45979.441119444447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45979.441119444447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45979.441119444447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45979.441119444447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45979.441119444447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45979.441119444447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45979.441119444447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45979.441119444447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45979.441119444447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45979.441119444447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45979.441119444447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45979.441119444447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45979.441119444447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45979.441119444447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45979.441119444447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45979.441119444447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45979.441119444447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45979.441119444447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45979.441119444447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45979.441119444447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45979.441119444447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45979.441119444447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45979.441119444447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45979.441119444447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45979.441119444447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45979.441119444447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45979.441119444447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45979.441119444447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45979.441119444447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45979.441119444447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45979.441119444447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45979.441119444447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45979.441119444447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45979.441119444447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45979.441119444447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45979.441119444447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45979.441119444447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45979.441119444447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45979.441119444447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45979.441119444447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45979.441119444447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45979.441119444447</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275.9604018518512</v>
      </c>
      <c r="H2" s="95">
        <v>45703.474768518521</v>
      </c>
      <c r="I2" s="95" t="str">
        <f>IFERROR(VLOOKUP(D2,DB!A:F,6,0),"")</f>
        <v>SCECO</v>
      </c>
      <c r="J2" s="95" t="str">
        <f>IFERROR(VLOOKUP(D2,DB!A:G,7,0),"")</f>
        <v>Dead</v>
      </c>
      <c r="K2" s="97" t="s">
        <v>39115</v>
      </c>
      <c r="L2" s="91" t="str">
        <f>IFERROR(VLOOKUP(D2,DB!A:I,9,0),"")</f>
        <v>Latis</v>
      </c>
    </row>
    <row r="3" spans="1:16" ht="15" customHeight="1">
      <c r="A3" s="113" t="s">
        <v>39116</v>
      </c>
      <c r="B3" s="91" t="str">
        <f>IFERROR(VLOOKUP(D3,DB!A:K,11,0),"")</f>
        <v>R4</v>
      </c>
      <c r="C3" s="93">
        <v>1</v>
      </c>
      <c r="D3" s="91" t="s">
        <v>28729</v>
      </c>
      <c r="E3" s="94" t="s">
        <v>39021</v>
      </c>
      <c r="F3" s="95">
        <v>45979.359722222223</v>
      </c>
      <c r="G3" s="96">
        <f ca="1">IFERROR(NOW()-F3,"")</f>
        <v>8.1397222224040888E-2</v>
      </c>
      <c r="H3" s="95">
        <v>45979.338159722225</v>
      </c>
      <c r="I3" s="113" t="str">
        <f>IFERROR(VLOOKUP(D3,DB!A:F,6,0),"")</f>
        <v>SCECO</v>
      </c>
      <c r="J3" s="113" t="str">
        <f>IFERROR(VLOOKUP(D3,DB!A:G,7,0),"")</f>
        <v>Good</v>
      </c>
      <c r="K3" s="97" t="s">
        <v>39117</v>
      </c>
      <c r="L3" s="91" t="str">
        <f>IFERROR(VLOOKUP(D3,DB!A:I,9,0),"")</f>
        <v>Latis</v>
      </c>
    </row>
    <row r="4" spans="1:16" ht="15" customHeight="1">
      <c r="A4" s="113" t="s">
        <v>39118</v>
      </c>
      <c r="B4" s="113" t="str">
        <f>IFERROR(VLOOKUP(D4,DB!A:K,11,0),"")</f>
        <v>R4</v>
      </c>
      <c r="C4" s="93">
        <v>1</v>
      </c>
      <c r="D4" s="91" t="s">
        <v>34148</v>
      </c>
      <c r="E4" s="94" t="s">
        <v>39021</v>
      </c>
      <c r="F4" s="95">
        <v>45979.393275462964</v>
      </c>
      <c r="G4" s="96">
        <f ca="1">IFERROR(NOW()-F4,"")</f>
        <v>4.7843981483310927E-2</v>
      </c>
      <c r="H4" s="95">
        <v>45979.387685185182</v>
      </c>
      <c r="I4" s="113" t="str">
        <f>IFERROR(VLOOKUP(D4,DB!A:F,6,0),"")</f>
        <v>SCECO</v>
      </c>
      <c r="J4" s="113" t="str">
        <f>IFERROR(VLOOKUP(D4,DB!A:G,7,0),"")</f>
        <v>Dead</v>
      </c>
      <c r="K4" s="97" t="s">
        <v>39119</v>
      </c>
      <c r="L4" s="91" t="str">
        <f>IFERROR(VLOOKUP(D4,DB!A:I,9,0),"")</f>
        <v>Latis</v>
      </c>
    </row>
    <row r="5" spans="1:16" ht="15" customHeight="1">
      <c r="A5" s="113"/>
      <c r="B5" s="113" t="str">
        <f>IFERROR(VLOOKUP(D5,DB!A:K,11,0),"")</f>
        <v/>
      </c>
      <c r="C5" s="93"/>
      <c r="D5" s="91"/>
      <c r="E5" s="94"/>
      <c r="F5" s="95"/>
      <c r="G5" s="96">
        <f ca="1">IFERROR(NOW()-F5,"")</f>
        <v>45979.441119444447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45979.441119444447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45979.441119444447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45979.441119444447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45979.441119444447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45979.441119444447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45979.441119444447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45979.441119444447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45979.441119444447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45979.441119444447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45979.441119444447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45979.441119444447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45979.441119444447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45979.441119444447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45979.441119444447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45979.441119444447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45979.441119444447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45979.441119444447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45979.441119444447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45979.441119444447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45979.441119444447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45979.441119444447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45979.441119444447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45979.441119444447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45979.441119444447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45979.441119444447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45979.441119444447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45979.441119444447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45979.441119444447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45979.441119444447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45979.441119444447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45979.441119444447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45979.441119444447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45979.441119444447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45979.441119444447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45979.441119444447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45979.441119444447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45979.441119444447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45979.441119444447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45979.441119444447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45979.441119444447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45979.441119444447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45979.441119444447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45979.441119444447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45979.441119444447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45979.441119444447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45979.441119444447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45979.441119444447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45979.441119444447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45979.441119444447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45979.441119444447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45979.441119444447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45979.441119444447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45979.441119444447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45979.441119444447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45979.441119444447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45979.441119444447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45979.441119444447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45979.441119444447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45979.441119444447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45979.441119444447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45979.441119444447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45979.441119444447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45979.441119444447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45979.441119444447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45979.441119444447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45979.441119444447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45979.441119444447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45979.441119444447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45979.441119444447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45979.441119444447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45979.441119444447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45979.441119444447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45979.441119444447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45979.441119444447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45979.441119444447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45979.441119444447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45979.441119444447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45979.441119444447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45979.441119444447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45979.441119444447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45979.441119444447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45979.441119444447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45979.441119444447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45979.441119444447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45979.441119444447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45979.441119444447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45979.441119444447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45979.441119444447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45979.441119444447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45979.441119444447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45979.441119444447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45979.441119444447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45979.441119444447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45979.441119444447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45979.441119444447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45979.441119444447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45979.441119444447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45979.441119444447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45979.441119444447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45979.441119444447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45979.441119444447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45979.441119444447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45979.441119444447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45979.441119444447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45979.441119444447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45979.441119444447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45979.441119444447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45979.441119444447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45979.441119444447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45979.441119444447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45979.441119444447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45979.441119444447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45979.441119444447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45979.441119444447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45979.441119444447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45979.441119444447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45979.441119444447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45979.441119444447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45979.441119444447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45979.441119444447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45979.441119444447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45979.441119444447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45979.441119444447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45979.441119444447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45979.441119444447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45979.441119444447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45979.441119444447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45979.441119444447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45979.441119444447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45979.441119444447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45979.441119444447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45979.441119444447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45979.441119444447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45979.441119444447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45979.441119444447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45979.441119444447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45979.441119444447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45979.441119444447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45979.441119444447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45979.441119444447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45979.441119444447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45979.441119444447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45979.441119444447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45979.441119444447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45979.441119444447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45979.441119444447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45979.441119444447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45979.441119444447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45979.441119444447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45979.441119444447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45979.441119444447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45979.441119444447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45979.441119444447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45979.441119444447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45979.441119444447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45979.441119444447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45979.441119444447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45979.441119444447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45979.441119444447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45979.441119444447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45979.441119444447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45979.441119444447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45979.441119444447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45979.441119444447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45979.441119444447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45979.441119444447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45979.441119444447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45979.441119444447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45979.441119444447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45979.441119444447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45979.441119444447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45979.441119444447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45979.441119444447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45979.441119444447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45979.441119444447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45979.441119444447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45979.441119444447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45979.441119444447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45979.441119444447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45979.441119444447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45979.441119444447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45979.441119444447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45979.441119444447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45979.441119444447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45979.441119444447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45979.441119444447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45979.441119444447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45979.441119444447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45979.441119444447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45979.441119444447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45979.441119444447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45979.441119444447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45979.441119444447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45979.441119444447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45979.441119444447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45979.441119444447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45979.441119444447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45979.441119444447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45979.441119444447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45979.441119444447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45979.441119444447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45979.441119444447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45979.441119444447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45979.441119444447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45979.441119444447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45979.441119444447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45979.441119444447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45979.441119444447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45979.441119444447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45979.441119444447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45979.441119444447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45979.441119444447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45979.441119444447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45979.441119444447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45979.441119444447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45979.441119444447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45979.441119444447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45979.441119444447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45979.441119444447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45979.441119444447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45979.441119444447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45979.441119444447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45979.441119444447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45979.441119444447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45979.441119444447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45979.441119444447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45979.441119444447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45979.441119444447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45979.441119444447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45979.441119444447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45979.441119444447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45979.441119444447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45979.441119444447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45979.441119444447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45979.441119444447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45979.441119444447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45979.441119444447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45979.441119444447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45979.441119444447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45979.441119444447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45979.441119444447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45979.441119444447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45979.441119444447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45979.441119444447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45979.441119444447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45979.441119444447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45979.441119444447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45979.441119444447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45979.441119444447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45979.441119444447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45979.441119444447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45979.441119444447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45979.441119444447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45979.441119444447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45979.441119444447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45979.441119444447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45979.441119444447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45979.441119444447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45979.441119444447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45979.441119444447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45979.441119444447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45979.441119444447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45979.441119444447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45979.441119444447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45979.441119444447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45979.441119444447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45979.441119444447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45979.441119444447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45979.441119444447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45979.441119444447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45979.441119444447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45979.441119444447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45979.441119444447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45979.441119444447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45979.441119444447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45979.441119444447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45979.441119444447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45979.441119444447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45979.441119444447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45979.441119444447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45979.441119444447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45979.441119444447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45979.441119444447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45979.441119444447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45979.441119444447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45979.441119444447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45979.441119444447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45979.441119444447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45979.441119444447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45979.441119444447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45979.441119444447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45979.441119444447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45979.441119444447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45979.441119444447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45979.441119444447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45979.441119444447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45979.441119444447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45979.441119444447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45979.441119444447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45979.441119444447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45979.441119444447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45979.441119444447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45979.441119444447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45979.441119444447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45979.441119444447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45979.441119444447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45979.441119444447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45979.441119444447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45979.441119444447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45979.441119444447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45979.441119444447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45979.441119444447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45979.441119444447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45979.441119444447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45979.441119444447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45979.441119444447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45979.441119444447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45979.441119444447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45979.441119444447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45979.441119444447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45979.441119444447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45979.441119444447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45979.441119444447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45979.441119444447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45979.441119444447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45979.441119444447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45979.441119444447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45979.441119444447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45979.441119444447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45979.441119444447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45979.441119444447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45979.441119444447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45979.441119444447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45979.441119444447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45979.441119444447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45979.441119444447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45979.441119444447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45979.441119444447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45979.441119444447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45979.441119444447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45979.441119444447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45979.441119444447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45979.441119444447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45979.441119444447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45979.441119444447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45979.441119444447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45979.441119444447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45979.441119444447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45979.441119444447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45979.441119444447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45979.441119444447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45979.441119444447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45979.441119444447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45979.441119444447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45979.441119444447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45979.441119444447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45979.441119444447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45979.441119444447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45979.441119444447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45979.441119444447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45979.441119444447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45979.441119444447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45979.441119444447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45979.441119444447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45979.441119444447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45979.441119444447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45979.441119444447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45979.441119444447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45979.441119444447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45979.441119444447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45979.441119444447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45979.441119444447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45979.441119444447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45979.441119444447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45979.441119444447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45979.441119444447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45979.441119444447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45979.441119444447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45979.441119444447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45979.441119444447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45979.441119444447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45979.441119444447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45979.441119444447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45979.441119444447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45979.441119444447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45979.441119444447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45979.441119444447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45979.441119444447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45979.441119444447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45979.441119444447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45979.441119444447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45979.441119444447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45979.441119444447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45979.441119444447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45979.441119444447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45979.441119444447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45979.441119444447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45979.441119444447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45979.441119444447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45979.441119444447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45979.441119444447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45979.441119444447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45979.441119444447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45979.441119444447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45979.441119444447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45979.441119444447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45979.441119444447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45979.441119444447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45979.441119444447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45979.441119444447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45979.441119444447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45979.441119444447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45979.441119444447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45979.441119444447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45979.441119444447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45979.441119444447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45979.441119444447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45979.441119444447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45979.441119444447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45979.441119444447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45979.441119444447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45979.441119444447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45979.441119444447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45979.441119444447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45979.441119444447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45979.441119444447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45979.441119444447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45979.441119444447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45979.441119444447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45979.441119444447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45979.441119444447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45979.441119444447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45979.441119444447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45979.441119444447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45979.441119444447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45979.441119444447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45979.441119444447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45979.441119444447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45979.441119444447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45979.441119444447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45979.441119444447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45979.441119444447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45979.441119444447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45979.441119444447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45979.441119444447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45979.441119444447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45979.441119444447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45979.441119444447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45979.441119444447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45979.441119444447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45979.441119444447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45979.441119444447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45979.441119444447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45979.441119444447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45979.441119444447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45979.441119444447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45979.441119444447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45979.441119444447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45979.441119444447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45979.441119444447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45979.441119444447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45979.441119444447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45979.441119444447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45979.441119444447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45979.441119444447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45979.441119444447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45979.441119444447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45979.441119444447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45979.441119444447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45979.441119444447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45979.441119444447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45979.441119444447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45979.441119444447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45979.441119444447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45979.441119444447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45979.441119444447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45979.441119444447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45979.441119444447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45979.441119444447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45979.441119444447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45979.441119444447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45979.441119444447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45979.441119444447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45979.441119444447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45979.441119444447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45979.441119444447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45979.441119444447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45979.441119444447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45979.441119444447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45979.441119444447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45979.441119444447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45979.441119444447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45979.441119444447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45979.441119444447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45979.441119444447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45979.441119444447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45979.441119444447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45979.441119444447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45979.441119444447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45979.441119444447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45979.441119444447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45979.441119444447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45979.441119444447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45979.441119444447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45979.441119444447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45979.441119444447</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87.609059259259084</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53.252242129630758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30.78000833333499</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5">
        <v>45977.514803240738</v>
      </c>
      <c r="G5" s="111">
        <f ca="1">IFERROR(NOW()-F5,"")</f>
        <v>1.9263162037095753</v>
      </c>
      <c r="H5" s="135">
        <v>45977.468807870369</v>
      </c>
      <c r="I5" s="109" t="str">
        <f>IFERROR(VLOOKUP(D5,DB!A:F,6,0),"")</f>
        <v>SCECO</v>
      </c>
      <c r="J5" s="109" t="str">
        <f>IFERROR(VLOOKUP(D5,DB!A:G,7,0),"")</f>
        <v>Weak</v>
      </c>
      <c r="K5" s="109" t="s">
        <v>39127</v>
      </c>
      <c r="L5" s="109" t="str">
        <f>IFERROR(VLOOKUP(D5,DB!A:I,9,0),"")</f>
        <v>Latis</v>
      </c>
    </row>
    <row r="6" spans="1:13">
      <c r="A6" s="109" t="s">
        <v>39128</v>
      </c>
      <c r="B6" s="109" t="str">
        <f>IFERROR(VLOOKUP(D6,DB!A:K,11,0),"")</f>
        <v>R5</v>
      </c>
      <c r="C6" s="109">
        <v>1</v>
      </c>
      <c r="D6" s="109" t="s">
        <v>36587</v>
      </c>
      <c r="E6" s="109" t="s">
        <v>39021</v>
      </c>
      <c r="F6" s="135">
        <v>45979.428541666668</v>
      </c>
      <c r="G6" s="111">
        <f ca="1">IFERROR(NOW()-F6,"")</f>
        <v>1.2577777779370081E-2</v>
      </c>
      <c r="H6" s="135">
        <v>45979.404236111113</v>
      </c>
      <c r="I6" s="109" t="str">
        <f>IFERROR(VLOOKUP(D6,DB!A:F,6,0),"")</f>
        <v>Generator-SG</v>
      </c>
      <c r="J6" s="109" t="str">
        <f>IFERROR(VLOOKUP(D6,DB!A:G,7,0),"")</f>
        <v>Vandalized</v>
      </c>
      <c r="K6" s="109" t="s">
        <v>39129</v>
      </c>
      <c r="L6" s="109" t="str">
        <f>IFERROR(VLOOKUP(D6,DB!A:I,9,0),"")</f>
        <v>Latis</v>
      </c>
    </row>
    <row r="7" spans="1:13">
      <c r="A7" s="109"/>
      <c r="B7" s="109" t="str">
        <f>IFERROR(VLOOKUP(D7,DB!A:K,11,0),"")</f>
        <v/>
      </c>
      <c r="C7" s="109"/>
      <c r="D7" s="109"/>
      <c r="E7" s="109"/>
      <c r="F7" s="109"/>
      <c r="G7" s="111">
        <f ca="1">IFERROR(NOW()-F7,"")</f>
        <v>45979.441119444447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45979.441119444447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45979.441119444447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45979.441119444447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45979.441119444447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45979.441119444447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45979.441119444447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45979.441119444447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45979.441119444447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45979.441119444447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45979.441119444447</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45979.441119444447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45979.441119444447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45979.441119444447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45979.441119444447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45979.441119444447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45979.441119444447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45979.441119444447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45979.441119444447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45979.441119444447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45979.441119444447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45979.441119444447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45979.441119444447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45979.441119444447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45979.441119444447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45979.441119444447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45979.441119444447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45979.441119444447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45979.441119444447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45979.441119444447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45979.441119444447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45979.441119444447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45979.441119444447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45979.441119444447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45979.441119444447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45979.441119444447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45979.441119444447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45979.441119444447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45979.441119444447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45979.441119444447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45979.441119444447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45979.441119444447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45979.441119444447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45979.441119444447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45979.441119444447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45979.441119444447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45979.441119444447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45979.441119444447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45979.441119444447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45979.441119444447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45979.441119444447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45979.441119444447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45979.441119444447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45979.441119444447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45979.441119444447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45979.441119444447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45979.441119444447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45979.441119444447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45979.441119444447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45979.441119444447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45979.441119444447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45979.441119444447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45979.441119444447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45979.441119444447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45979.441119444447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45979.441119444447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45979.441119444447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45979.441119444447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45979.441119444447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45979.441119444447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45979.441119444447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45979.441119444447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45979.441119444447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45979.441119444447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45979.441119444447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45979.441119444447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45979.441119444447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45979.441119444447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45979.441119444447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45979.441119444447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45979.441119444447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45979.441119444447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45979.441119444447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45979.441119444447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45979.441119444447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45979.441119444447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45979.441119444447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45979.441119444447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45979.441119444447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45979.441119444447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45979.441119444447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45979.441119444447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45979.441119444447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45979.441119444447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45979.441119444447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45979.441119444447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45979.441119444447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45979.441119444447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45979.441119444447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45979.441119444447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45979.441119444447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45979.441119444447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45979.441119444447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45979.441119444447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45979.441119444447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45979.441119444447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45979.441119444447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45979.441119444447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45979.441119444447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45979.441119444447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45979.441119444447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45979.441119444447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45979.441119444447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45979.441119444447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45979.441119444447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45979.441119444447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45979.441119444447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45979.441119444447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45979.441119444447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45979.441119444447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45979.441119444447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45979.441119444447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45979.441119444447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45979.441119444447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45979.441119444447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45979.441119444447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45979.441119444447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45979.441119444447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45979.441119444447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45979.441119444447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45979.441119444447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45979.441119444447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45979.441119444447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45979.441119444447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45979.441119444447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45979.441119444447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45979.441119444447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45979.441119444447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45979.441119444447</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45979.441119444447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45979.441119444447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45979.441119444447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45979.441119444447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45979.441119444447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45979.441119444447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45979.441119444447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45979.441119444447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45979.441119444447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45979.441119444447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45979.441119444447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45979.441119444447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45979.441119444447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45979.441119444447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45979.441119444447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45979.441119444447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45979.441119444447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45979.441119444447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45979.441119444447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45979.441119444447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45979.441119444447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45979.441119444447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45979.441119444447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45979.441119444447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45979.441119444447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45979.441119444447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45979.441119444447</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45979.441119444447</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31674</v>
      </c>
      <c r="E2" s="109" t="s">
        <v>39021</v>
      </c>
      <c r="F2" s="121"/>
      <c r="G2" s="104">
        <f t="shared" ref="G2:G48" ca="1" si="0">IFERROR(NOW()-F2,"-")</f>
        <v>45979.441119444447</v>
      </c>
      <c r="H2" s="121">
        <v>45979.341469907406</v>
      </c>
      <c r="I2" s="119" t="str">
        <f>IFERROR(VLOOKUP(D2,DB!A:F,6,0),"")</f>
        <v>SCECO</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45979.441119444447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45979.441119444447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45979.441119444447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45979.441119444447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45979.441119444447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45979.441119444447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45979.441119444447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45979.441119444447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45979.441119444447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45979.441119444447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45979.441119444447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45979.441119444447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45979.441119444447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45979.441119444447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45979.441119444447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45979.441119444447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45979.441119444447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45979.441119444447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45979.441119444447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45979.441119444447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45979.441119444447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45979.441119444447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45979.441119444447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45979.441119444447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45979.441119444447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45979.441119444447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45979.441119444447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45979.441119444447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45979.441119444447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45979.441119444447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45979.441119444447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45979.441119444447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45979.441119444447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45979.441119444447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45979.441119444447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45979.441119444447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45979.441119444447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45979.441119444447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45979.441119444447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45979.441119444447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45979.441119444447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45979.441119444447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45979.441119444447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45979.441119444447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45979.441119444447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45979.441119444447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45979.441119444447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45979.441119444447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45979.441119444447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45979.441119444447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45979.441119444447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45979.441119444447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45979.441119444447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45979.441119444447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45979.441119444447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45979.441119444447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45979.441119444447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45979.441119444447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45979.441119444447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45979.441119444447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45979.441119444447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45979.441119444447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45979.441119444447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45979.441119444447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45979.441119444447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45979.441119444447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45979.441119444447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45979.441119444447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45979.441119444447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45979.441119444447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45979.441119444447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45979.441119444447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45979.441119444447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45979.441119444447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45979.441119444447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45979.441119444447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45979.441119444447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45979.441119444447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45979.441119444447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45979.441119444447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