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14" documentId="13_ncr:1_{F6CB121F-512D-4AA6-A0C1-0FB36C537598}" xr6:coauthVersionLast="47" xr6:coauthVersionMax="47" xr10:uidLastSave="{0404E6B3-024F-4862-974C-9A7D6F732FBD}"/>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<sst xmlns="http://schemas.openxmlformats.org/spreadsheetml/2006/main" count="180295" uniqueCount="39132">
  <si>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</si>
  <si>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</si>
  <si>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</si>
  <si>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</si>
  <si>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</si>
  <si>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</si>
  <si>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</si>
  <si>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</si>
  <si>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</si>
  <si>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</si>
  <si>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</si>
  <si>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</si>
  <si>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</si>
  <si>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</si>
  <si>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</si>
  <si>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</si>
  <si>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</si>
  <si>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</si>
  <si>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</si>
  <si>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</si>
  <si>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</si>
  <si>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</si>
  <si>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</si>
  <si>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</si>
  <si>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</si>
  <si>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</si>
  <si>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</si>
  <si>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</si>
  <si>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</si>
  <si>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</si>
  <si>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</si>
  <si>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</si>
  <si>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</si>
  <si>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</si>
  <si>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</si>
  <si>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</si>
  <si>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</si>
  <si>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</si>
  <si>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</si>
  <si>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</si>
  <si>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</si>
  <si>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</si>
  <si>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</si>
  <si>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</si>
  <si>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</si>
  <si>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</si>
  <si>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</si>
  <si>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</si>
  <si>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</si>
  <si>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</si>
  <si>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</si>
  <si>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</si>
  <si>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</si>
  <si>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</si>
  <si>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</si>
  <si>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</si>
  <si>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</si>
  <si>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</si>
  <si>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</si>
  <si>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</si>
  <si>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</si>
  <si>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</si>
  <si>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</si>
  <si>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</si>
  <si>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</si>
  <si>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</si>
  <si>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</si>
  <si>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</si>
  <si>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</si>
  <si>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</si>
  <si>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</si>
  <si>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</si>
  <si>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</si>
  <si>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</si>
  <si>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</si>
  <si>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</si>
  <si>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</si>
  <si>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</si>
  <si>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</si>
  <si>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</si>
  <si>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</si>
  <si>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</si>
  <si>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</si>
  <si>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</si>
  <si>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</si>
  <si>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</si>
  <si>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</si>
  <si>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</si>
  <si>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</si>
  <si>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</si>
  <si>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</si>
  <si>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</si>
  <si>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</si>
  <si>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</si>
  <si>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</si>
  <si>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</si>
  <si>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</si>
  <si>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</si>
  <si>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</si>
  <si>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</si>
  <si>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</si>
  <si>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</si>
  <si>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</si>
  <si>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</si>
  <si>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</si>
  <si>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</si>
  <si>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</si>
  <si>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</si>
  <si>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</si>
  <si>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</si>
  <si>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</si>
  <si>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</si>
  <si>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</si>
  <si>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</si>
  <si>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</si>
  <si>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</si>
  <si>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</si>
  <si>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</si>
  <si>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</si>
  <si>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</si>
  <si>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</si>
  <si>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</si>
  <si>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</si>
  <si>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</si>
  <si>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</si>
  <si>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</si>
  <si>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</si>
  <si>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</si>
  <si>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</si>
  <si>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</si>
  <si>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</si>
  <si>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</si>
  <si>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</si>
  <si>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</si>
  <si>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</si>
  <si>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</si>
  <si>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</si>
  <si>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</si>
  <si>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</si>
  <si>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</si>
  <si>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</si>
  <si>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</si>
  <si>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</si>
  <si>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</si>
  <si>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</si>
  <si>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</si>
  <si>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</si>
  <si>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</si>
  <si>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</si>
  <si>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</si>
  <si>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</si>
  <si>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</si>
  <si>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</si>
  <si>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</si>
  <si>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</si>
  <si>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</si>
  <si>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</si>
  <si>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</si>
  <si>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</si>
  <si>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</si>
  <si>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</si>
  <si>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</si>
  <si>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</si>
  <si>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</si>
  <si>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</si>
  <si>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</si>
  <si>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</si>
  <si>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</si>
  <si>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</si>
  <si>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</si>
  <si>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</si>
  <si>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</si>
  <si>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</si>
  <si>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</si>
  <si>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</si>
  <si>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</si>
  <si>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</si>
  <si>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</si>
  <si>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</si>
  <si>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</si>
  <si>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</si>
  <si>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</si>
  <si>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</si>
  <si>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</si>
  <si>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</si>
  <si>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</si>
  <si>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</si>
  <si>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</si>
  <si>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</si>
  <si>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</si>
  <si>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</si>
  <si>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</si>
  <si>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</si>
  <si>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</si>
  <si>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</si>
  <si>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</si>
  <si>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</si>
  <si>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</si>
  <si>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</si>
  <si>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</si>
  <si>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</si>
  <si>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</si>
  <si>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</si>
  <si>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</si>
  <si>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</si>
  <si>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</si>
  <si>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</si>
  <si>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</si>
  <si>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</si>
  <si>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</si>
  <si>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</si>
  <si>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</si>
  <si>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</si>
  <si>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</si>
  <si>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</si>
  <si>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</si>
  <si>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</si>
  <si>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</si>
  <si>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</si>
  <si>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</si>
  <si>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</si>
  <si>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</si>
  <si>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</si>
  <si>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</si>
  <si>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</si>
  <si>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</si>
  <si>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</si>
  <si>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</si>
  <si>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</si>
  <si>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</si>
  <si>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</si>
  <si>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</si>
  <si>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</si>
  <si>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</si>
  <si>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</si>
  <si>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</si>
  <si>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</si>
  <si>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</si>
  <si>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</si>
  <si>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</si>
  <si>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</si>
  <si>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</si>
  <si>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</si>
  <si>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</si>
  <si>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</si>
  <si>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</si>
  <si>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</si>
  <si>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</si>
  <si>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</si>
  <si>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</si>
  <si>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</si>
  <si>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</si>
  <si>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</si>
  <si>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</si>
  <si>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</si>
  <si>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</si>
  <si>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</si>
  <si>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</si>
  <si>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</si>
  <si>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</si>
  <si>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</si>
  <si>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</si>
  <si>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</si>
  <si>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</si>
  <si>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</si>
  <si>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</si>
  <si>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</si>
  <si>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</si>
  <si>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</si>
  <si>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</si>
  <si>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</si>
  <si>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</si>
  <si>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</si>
  <si>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</si>
  <si>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</si>
  <si>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</si>
  <si>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</si>
  <si>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</si>
  <si>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</si>
  <si>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</si>
  <si>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</si>
  <si>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</si>
  <si>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</si>
  <si>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</si>
  <si>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</si>
  <si>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</si>
  <si>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</si>
  <si>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</si>
  <si>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</si>
  <si>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</si>
  <si>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</si>
  <si>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</si>
  <si>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</si>
  <si>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</si>
  <si>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</si>
  <si>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</si>
  <si>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</si>
  <si>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</si>
  <si>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</si>
  <si>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</si>
  <si>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</si>
  <si>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</si>
  <si>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</si>
  <si>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</si>
  <si>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</si>
  <si>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</si>
  <si>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</si>
  <si>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</si>
  <si>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</si>
  <si>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</si>
  <si>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</si>
  <si>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</si>
  <si>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</si>
  <si>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</si>
  <si>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</si>
  <si>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</si>
  <si>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</si>
  <si>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</si>
  <si>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</si>
  <si>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</si>
  <si>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</si>
  <si>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</si>
  <si>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</si>
  <si>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</si>
  <si>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</si>
  <si>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</si>
  <si>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</si>
  <si>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</si>
  <si>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</si>
  <si>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</si>
  <si>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</si>
  <si>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</si>
  <si>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</si>
  <si>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</si>
  <si>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</si>
  <si>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</si>
  <si>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</si>
  <si>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</si>
  <si>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</si>
  <si>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</si>
  <si>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</si>
  <si>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</si>
  <si>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</si>
  <si>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</si>
  <si>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</si>
  <si>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</si>
  <si>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</si>
  <si>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</si>
  <si>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</si>
  <si>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</si>
  <si>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</si>
  <si>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</si>
  <si>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</si>
  <si>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</si>
  <si>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</si>
  <si>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</si>
  <si>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</si>
  <si>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</si>
  <si>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</si>
  <si>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</si>
  <si>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</si>
  <si>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</si>
  <si>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</si>
  <si>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</si>
  <si>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</si>
  <si>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</si>
  <si>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</si>
  <si>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</si>
  <si>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</si>
  <si>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</si>
  <si>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</si>
  <si>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</si>
  <si>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</si>
  <si>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</si>
  <si>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</si>
  <si>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</si>
  <si>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</si>
  <si>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</si>
  <si>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</si>
  <si>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</si>
  <si>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</si>
  <si>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</si>
  <si>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</si>
  <si>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</si>
  <si>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</si>
  <si>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</si>
  <si>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</si>
  <si>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</si>
  <si>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</si>
  <si>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</si>
  <si>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</si>
  <si>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</si>
  <si>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</si>
  <si>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</si>
  <si>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</si>
  <si>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</si>
  <si>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</si>
  <si>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</si>
  <si>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</si>
  <si>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</si>
  <si>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</si>
  <si>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</si>
  <si>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</si>
  <si>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</si>
  <si>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</si>
  <si>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</si>
  <si>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</si>
  <si>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</si>
  <si>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</si>
  <si>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</si>
  <si>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</si>
  <si>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</si>
  <si>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</si>
  <si>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</si>
  <si>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</si>
  <si>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</si>
  <si>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</si>
  <si>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</si>
  <si>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</si>
  <si>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</si>
  <si>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</si>
  <si>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</si>
  <si>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</si>
  <si>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</si>
  <si>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</si>
  <si>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</si>
  <si>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</si>
  <si>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</si>
  <si>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</si>
  <si>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</si>
  <si>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</si>
  <si>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</si>
  <si>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</si>
  <si>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</si>
  <si>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</si>
  <si>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</si>
  <si>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</si>
  <si>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</si>
  <si>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</si>
  <si>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</si>
  <si>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</si>
  <si>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</si>
  <si>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</si>
  <si>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</si>
  <si>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</si>
  <si>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</si>
  <si>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</si>
  <si>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</si>
  <si>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</si>
  <si>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</si>
  <si>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</si>
  <si>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</si>
  <si>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</si>
  <si>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</si>
  <si>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</si>
  <si>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</si>
  <si>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</si>
  <si>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</si>
  <si>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</si>
  <si>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</si>
  <si>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</si>
  <si>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</si>
  <si>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</si>
  <si>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</si>
  <si>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</si>
  <si>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</si>
  <si>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</si>
  <si>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</si>
  <si>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</si>
  <si>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</si>
  <si>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</si>
  <si>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</si>
  <si>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</si>
  <si>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</si>
  <si>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</si>
  <si>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</si>
  <si>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</si>
  <si>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</si>
  <si>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</si>
  <si>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</si>
  <si>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</si>
  <si>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</si>
  <si>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</si>
  <si>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</si>
  <si>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</si>
  <si>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</si>
  <si>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</si>
  <si>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</si>
  <si>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</si>
  <si>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</si>
  <si>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</si>
  <si>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</si>
  <si>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</si>
  <si>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</si>
  <si>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</si>
  <si>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</si>
  <si>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</si>
  <si>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</si>
  <si>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</si>
  <si>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</si>
  <si>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</si>
  <si>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</si>
  <si>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</si>
  <si>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</si>
  <si>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</si>
  <si>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</si>
  <si>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</si>
  <si>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</si>
  <si>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</si>
  <si>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</si>
  <si>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</si>
  <si>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</si>
  <si>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</si>
  <si>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</si>
  <si>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</si>
  <si>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</si>
  <si>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</si>
  <si>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</si>
  <si>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</si>
  <si>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</si>
  <si>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</si>
  <si>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</si>
  <si>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</si>
  <si>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</si>
  <si>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</si>
  <si>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</si>
  <si>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</si>
  <si>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</si>
  <si>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</si>
  <si>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</si>
  <si>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</si>
  <si>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</si>
  <si>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</si>
  <si>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</si>
  <si>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</si>
  <si>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</si>
  <si>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</si>
  <si>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</si>
  <si>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</si>
  <si>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</si>
  <si>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</si>
  <si>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</si>
  <si>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</si>
  <si>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</si>
  <si>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</si>
  <si>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</si>
  <si>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</si>
  <si>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</si>
  <si>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</si>
  <si>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</si>
  <si>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</si>
  <si>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</si>
  <si>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</si>
  <si>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</si>
  <si>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</si>
  <si>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</si>
  <si>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</si>
  <si>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</si>
  <si>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</si>
  <si>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</si>
  <si>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</si>
  <si>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</si>
  <si>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</si>
  <si>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</si>
  <si>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</si>
  <si>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</si>
  <si>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</si>
  <si>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</si>
  <si>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</si>
  <si>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</si>
  <si>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</si>
  <si>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</si>
  <si>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</si>
  <si>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</si>
  <si>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</si>
  <si>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</si>
  <si>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</si>
  <si>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</si>
  <si>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</si>
  <si>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</si>
  <si>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</si>
  <si>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</si>
  <si>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</si>
  <si>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</si>
  <si>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</si>
  <si>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</si>
  <si>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</si>
  <si>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</si>
  <si>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</si>
  <si>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</si>
  <si>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</si>
  <si>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</si>
  <si>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</si>
  <si>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</si>
  <si>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</si>
  <si>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</si>
  <si>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</si>
  <si>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</si>
  <si>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</si>
  <si>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</si>
  <si>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</si>
  <si>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</si>
  <si>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</si>
  <si>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</si>
  <si>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</si>
  <si>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</si>
  <si>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</si>
  <si>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</si>
  <si>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</si>
  <si>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</si>
  <si>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</si>
  <si>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</si>
  <si>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</si>
  <si>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</si>
  <si>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</si>
  <si>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</si>
  <si>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</si>
  <si>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</si>
  <si>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</si>
  <si>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</si>
  <si>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</si>
  <si>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</si>
  <si>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</si>
  <si>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</si>
  <si>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</si>
  <si>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</si>
  <si>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</si>
  <si>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</si>
  <si>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</si>
  <si>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</si>
  <si>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</si>
  <si>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</si>
  <si>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</si>
  <si>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</si>
  <si>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</si>
  <si>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</si>
  <si>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</si>
  <si>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</si>
  <si>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</si>
  <si>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</si>
  <si>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</si>
  <si>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</si>
  <si>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</si>
  <si>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</si>
  <si>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</si>
  <si>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</si>
  <si>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</si>
  <si>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</si>
  <si>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</si>
  <si>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</si>
  <si>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</si>
  <si>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</si>
  <si>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</si>
  <si>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</si>
  <si>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</si>
  <si>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</si>
  <si>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</si>
  <si>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</si>
  <si>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</si>
  <si>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</si>
  <si>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</si>
  <si>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</si>
  <si>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</si>
  <si>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</si>
  <si>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</si>
  <si>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</si>
  <si>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</si>
  <si>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</si>
  <si>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</si>
  <si>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</si>
  <si>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</si>
  <si>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</si>
  <si>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</si>
  <si>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</si>
  <si>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</si>
  <si>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</si>
  <si>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</si>
  <si>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</si>
  <si>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</si>
  <si>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</si>
  <si>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</si>
  <si>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</si>
  <si>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</si>
  <si>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</si>
  <si>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</si>
  <si>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</si>
  <si>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</si>
  <si>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</si>
  <si>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</si>
  <si>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</si>
  <si>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</si>
  <si>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</si>
  <si>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</si>
  <si>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</si>
  <si>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</si>
  <si>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</si>
  <si>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</si>
  <si>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</si>
  <si>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</si>
  <si>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</si>
  <si>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</si>
  <si>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</si>
  <si>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</si>
  <si>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</si>
  <si>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</si>
  <si>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</si>
  <si>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</si>
  <si>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</si>
  <si>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</si>
  <si>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</si>
  <si>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</si>
  <si>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</si>
  <si>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</si>
  <si>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</si>
  <si>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</si>
  <si>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</si>
  <si>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</si>
  <si>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</si>
  <si>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</si>
  <si>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</si>
  <si>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</si>
  <si>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</si>
  <si>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</si>
  <si>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</si>
  <si>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</si>
  <si>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</si>
  <si>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</si>
  <si>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</si>
  <si>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</si>
  <si>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</si>
  <si>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</si>
  <si>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</si>
  <si>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</si>
  <si>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</si>
  <si>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</si>
  <si>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</si>
  <si>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</si>
  <si>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</si>
  <si>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</si>
  <si>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</si>
  <si>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</si>
  <si>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</si>
  <si>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</si>
  <si>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</si>
  <si>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</si>
  <si>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</si>
  <si>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</si>
  <si>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</si>
  <si>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</si>
  <si>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</si>
  <si>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</si>
  <si>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</si>
  <si>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</si>
  <si>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</si>
  <si>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</si>
  <si>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</si>
  <si>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</si>
  <si>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</si>
  <si>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</si>
  <si>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</si>
  <si>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</si>
  <si>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</si>
  <si>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</si>
  <si>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</si>
  <si>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</si>
  <si>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</si>
  <si>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</si>
  <si>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</si>
  <si>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</si>
  <si>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</si>
  <si>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</si>
  <si>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</si>
  <si>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</si>
  <si>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</si>
  <si>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</si>
  <si>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</si>
  <si>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</si>
  <si>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</si>
  <si>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</si>
  <si>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</si>
  <si>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</si>
  <si>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</si>
  <si>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</si>
  <si>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</si>
  <si>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</si>
  <si>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</si>
  <si>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</si>
  <si>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</si>
  <si>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</si>
  <si>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</si>
  <si>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</si>
  <si>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</si>
  <si>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</si>
  <si>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</si>
  <si>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</si>
  <si>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</si>
  <si>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</si>
  <si>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</si>
  <si>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</si>
  <si>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</si>
  <si>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</si>
  <si>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</si>
  <si>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</si>
  <si>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</si>
  <si>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</si>
  <si>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</si>
  <si>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</si>
  <si>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</si>
  <si>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</si>
  <si>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</si>
  <si>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</si>
  <si>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</si>
  <si>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</si>
  <si>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</si>
  <si>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</si>
  <si>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</si>
  <si>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</si>
  <si>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</si>
  <si>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</si>
  <si>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</si>
  <si>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</si>
  <si>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</si>
  <si>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</si>
  <si>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</si>
  <si>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</si>
  <si>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</si>
  <si>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</si>
  <si>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</si>
  <si>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</si>
  <si>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</si>
  <si>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</si>
  <si>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</si>
  <si>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</si>
  <si>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</si>
  <si>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</si>
  <si>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</si>
  <si>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</si>
  <si>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</si>
  <si>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</si>
  <si>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</si>
  <si>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</si>
  <si>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</si>
  <si>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</si>
  <si>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</si>
  <si>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</si>
  <si>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</si>
  <si>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</si>
  <si>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</si>
  <si>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</si>
  <si>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</si>
  <si>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</si>
  <si>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</si>
  <si>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</si>
  <si>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</si>
  <si>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</si>
  <si>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</si>
  <si>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</si>
  <si>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</si>
  <si>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</si>
  <si>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</si>
  <si>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</si>
  <si>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</si>
  <si>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</si>
  <si>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</si>
  <si>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</si>
  <si>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</si>
  <si>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</si>
  <si>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</si>
  <si>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</si>
  <si>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</si>
  <si>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</si>
  <si>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</si>
  <si>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</si>
  <si>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</si>
  <si>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</si>
  <si>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</si>
  <si>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</si>
  <si>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</si>
  <si>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</si>
  <si>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</si>
  <si>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</si>
  <si>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</si>
  <si>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</si>
  <si>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</si>
  <si>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</si>
  <si>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</si>
  <si>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</si>
  <si>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</si>
  <si>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</si>
  <si>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</si>
  <si>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</si>
  <si>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</si>
  <si>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</si>
  <si>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</si>
  <si>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</si>
  <si>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</si>
  <si>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</si>
  <si>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</si>
  <si>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</si>
  <si>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</si>
  <si>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</si>
  <si>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</si>
  <si>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</si>
  <si>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</si>
  <si>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</si>
  <si>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</si>
  <si>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</si>
  <si>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</si>
  <si>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</si>
  <si>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</si>
  <si>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</si>
  <si>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</si>
  <si>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</si>
  <si>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</si>
  <si>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</si>
  <si>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</si>
  <si>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</si>
  <si>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</si>
  <si>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</si>
  <si>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</si>
  <si>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</si>
  <si>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</si>
  <si>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</si>
  <si>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</si>
  <si>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</si>
  <si>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</si>
  <si>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</si>
  <si>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</si>
  <si>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</si>
  <si>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</si>
  <si>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</si>
  <si>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</si>
  <si>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</si>
  <si>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</si>
  <si>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</si>
  <si>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</si>
  <si>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</si>
  <si>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</si>
  <si>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</si>
  <si>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</si>
  <si>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</si>
  <si>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</si>
  <si>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</si>
  <si>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</si>
  <si>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</si>
  <si>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</si>
  <si>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</si>
  <si>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</si>
  <si>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</si>
  <si>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</si>
  <si>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</si>
  <si>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</si>
  <si>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</si>
  <si>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</si>
  <si>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</si>
  <si>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</si>
  <si>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</si>
  <si>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</si>
  <si>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</si>
  <si>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</si>
  <si>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</si>
  <si>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</si>
  <si>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</si>
  <si>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</si>
  <si>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</si>
  <si>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</si>
  <si>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</si>
  <si>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</si>
  <si>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</si>
  <si>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</si>
  <si>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</si>
  <si>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</si>
  <si>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</si>
  <si>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</si>
  <si>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</si>
  <si>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</si>
  <si>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</si>
  <si>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</si>
  <si>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</si>
  <si>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</si>
  <si>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</si>
  <si>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</si>
  <si>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</si>
  <si>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</si>
  <si>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</si>
  <si>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</si>
  <si>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</si>
  <si>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</si>
  <si>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</si>
  <si>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</si>
  <si>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</si>
  <si>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</si>
  <si>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</si>
  <si>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</si>
  <si>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</si>
  <si>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</si>
  <si>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</si>
  <si>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</si>
  <si>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</si>
  <si>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</si>
  <si>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</si>
  <si>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</si>
  <si>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</si>
  <si>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</si>
  <si>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</si>
  <si>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</si>
  <si>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</si>
  <si>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</si>
  <si>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</si>
  <si>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</si>
  <si>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</si>
  <si>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</si>
  <si>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</si>
  <si>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</si>
  <si>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</si>
  <si>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</si>
  <si>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</si>
  <si>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</si>
  <si>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</si>
  <si>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</si>
  <si>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</si>
  <si>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</si>
  <si>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</si>
  <si>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</si>
  <si>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</si>
  <si>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</si>
  <si>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</si>
  <si>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</si>
  <si>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</si>
  <si>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</si>
  <si>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</si>
  <si>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</si>
  <si>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</si>
  <si>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</si>
  <si>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</si>
  <si>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</si>
  <si>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</si>
  <si>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</si>
  <si>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</si>
  <si>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</si>
  <si>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</si>
  <si>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</si>
  <si>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</si>
  <si>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</si>
  <si>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</si>
  <si>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</si>
  <si>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</si>
  <si>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</si>
  <si>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</si>
  <si>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</si>
  <si>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</si>
  <si>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</si>
  <si>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</si>
  <si>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</si>
  <si>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</si>
  <si>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</si>
  <si>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</si>
  <si>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</si>
  <si>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</si>
  <si>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</si>
  <si>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</si>
  <si>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</si>
  <si>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</si>
  <si>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</si>
  <si>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</si>
  <si>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</si>
  <si>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</si>
  <si>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</si>
  <si>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</si>
  <si>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</si>
  <si>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</si>
  <si>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</si>
  <si>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</si>
  <si>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</si>
  <si>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</si>
  <si>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</si>
  <si>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</si>
  <si>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</si>
  <si>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</si>
  <si>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</si>
  <si>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</si>
  <si>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</si>
  <si>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</si>
  <si>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</si>
  <si>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</si>
  <si>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</si>
  <si>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</si>
  <si>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</si>
  <si>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</si>
  <si>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</si>
  <si>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</si>
  <si>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</si>
  <si>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</si>
  <si>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</si>
  <si>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</si>
  <si>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</si>
  <si>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</si>
  <si>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</si>
  <si>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</si>
  <si>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</si>
  <si>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</si>
  <si>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</si>
  <si>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</si>
  <si>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</si>
  <si>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</si>
  <si>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</si>
  <si>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</si>
  <si>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</si>
  <si>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</si>
  <si>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</si>
  <si>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</si>
  <si>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</si>
  <si>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</si>
  <si>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</si>
  <si>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</si>
  <si>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</si>
  <si>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</si>
  <si>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</si>
  <si>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</si>
  <si>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</si>
  <si>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</si>
  <si>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</si>
  <si>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</si>
  <si>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</si>
  <si>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</si>
  <si>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</si>
  <si>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</si>
  <si>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</si>
  <si>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</si>
  <si>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</si>
  <si>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</si>
  <si>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</si>
  <si>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</si>
  <si>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</si>
  <si>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</si>
  <si>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</si>
  <si>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</si>
  <si>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</si>
  <si>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</si>
  <si>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</si>
  <si>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</si>
  <si>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</si>
  <si>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</si>
  <si>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</si>
  <si>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</si>
  <si>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</si>
  <si>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</si>
  <si>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</si>
  <si>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</si>
  <si>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</si>
  <si>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</si>
  <si>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</si>
  <si>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</si>
  <si>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</si>
  <si>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</si>
  <si>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</si>
  <si>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</si>
  <si>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</si>
  <si>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</si>
  <si>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</si>
  <si>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</si>
  <si>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</si>
  <si>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</si>
  <si>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</si>
  <si>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</si>
  <si>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</si>
  <si>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</si>
  <si>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</si>
  <si>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</si>
  <si>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</si>
  <si>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</si>
  <si>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</si>
  <si>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</si>
  <si>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</si>
  <si>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</si>
  <si>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</si>
  <si>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</si>
  <si>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</si>
  <si>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</si>
  <si>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</si>
  <si>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</si>
  <si>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</si>
  <si>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</si>
  <si>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</si>
  <si>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</si>
  <si>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</si>
  <si>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</si>
  <si>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</si>
  <si>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</si>
  <si>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</si>
  <si>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</si>
  <si>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</si>
  <si>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</si>
  <si>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</si>
  <si>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</si>
  <si>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</si>
  <si>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</si>
  <si>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</si>
  <si>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</si>
  <si>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</si>
  <si>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</si>
  <si>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</si>
  <si>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</si>
  <si>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</si>
  <si>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</si>
  <si>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</si>
  <si>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</si>
  <si>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</si>
  <si>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</si>
  <si>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</si>
  <si>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</si>
  <si>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</si>
  <si>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</si>
  <si>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</si>
  <si>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</si>
  <si>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</si>
  <si>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</si>
  <si>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</si>
  <si>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</si>
  <si>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</si>
  <si>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</si>
  <si>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</si>
  <si>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</si>
  <si>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</si>
  <si>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</si>
  <si>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</si>
  <si>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</si>
  <si>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</si>
  <si>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</si>
  <si>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</si>
  <si>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</si>
  <si>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</si>
  <si>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</si>
  <si>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</si>
  <si>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</si>
  <si>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</si>
  <si>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</si>
  <si>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</si>
  <si>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</si>
  <si>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</si>
  <si>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</si>
  <si>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</si>
  <si>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</si>
  <si>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</si>
  <si>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</si>
  <si>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</si>
  <si>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</si>
  <si>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</si>
  <si>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</si>
  <si>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</si>
  <si>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</si>
  <si>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</si>
  <si>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</si>
  <si>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</si>
  <si>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</si>
  <si>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</si>
  <si>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</si>
  <si>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</si>
  <si>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</si>
  <si>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</si>
  <si>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</si>
  <si>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</si>
  <si>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</si>
  <si>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</si>
  <si>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</si>
  <si>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</si>
  <si>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</si>
  <si>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</si>
  <si>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</si>
  <si>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</si>
  <si>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</si>
  <si>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</si>
  <si>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</si>
  <si>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</si>
  <si>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</si>
  <si>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</si>
  <si>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</si>
  <si>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</si>
  <si>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</si>
  <si>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</si>
  <si>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</si>
  <si>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</si>
  <si>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</si>
  <si>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</si>
  <si>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</si>
  <si>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</si>
  <si>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</si>
  <si>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</si>
  <si>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</si>
  <si>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</si>
  <si>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</si>
  <si>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</si>
  <si>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</si>
  <si>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</si>
  <si>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</si>
  <si>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</si>
  <si>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</si>
  <si>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</si>
  <si>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</si>
  <si>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</si>
  <si>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</si>
  <si>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</si>
  <si>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</si>
  <si>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</si>
  <si>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</si>
  <si>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</si>
  <si>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</si>
  <si>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</si>
  <si>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</si>
  <si>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</si>
  <si>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</si>
  <si>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</si>
  <si>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</si>
  <si>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</si>
  <si>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</si>
  <si>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</si>
  <si>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</si>
  <si>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</si>
  <si>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</si>
  <si>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</si>
  <si>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</si>
  <si>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</si>
  <si>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</si>
  <si>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</si>
  <si>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</si>
  <si>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</si>
  <si>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</si>
  <si>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</si>
  <si>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</si>
  <si>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</si>
  <si>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</si>
  <si>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</si>
  <si>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</si>
  <si>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</si>
  <si>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</si>
  <si>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</si>
  <si>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</si>
  <si>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</si>
  <si>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</si>
  <si>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</si>
  <si>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</si>
  <si>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</si>
  <si>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</si>
  <si>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</si>
  <si>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</si>
  <si>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</si>
  <si>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</si>
  <si>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</si>
  <si>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</si>
  <si>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</si>
  <si>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</si>
  <si>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</si>
  <si>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</si>
  <si>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</si>
  <si>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</si>
  <si>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</si>
  <si>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</si>
  <si>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</si>
  <si>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</si>
  <si>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</si>
  <si>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</si>
  <si>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</si>
  <si>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</si>
  <si>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</si>
  <si>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</si>
  <si>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</si>
  <si>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</si>
  <si>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</si>
  <si>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</si>
  <si>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</si>
  <si>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</si>
  <si>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</si>
  <si>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</si>
  <si>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</si>
  <si>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</si>
  <si>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</si>
  <si>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</si>
  <si>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</si>
  <si>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</si>
  <si>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</si>
  <si>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</si>
  <si>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</si>
  <si>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</si>
  <si>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</si>
  <si>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</si>
  <si>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</si>
  <si>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</si>
  <si>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</si>
  <si>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</si>
  <si>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</si>
  <si>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</si>
  <si>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</si>
  <si>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</si>
  <si>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</si>
  <si>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</si>
  <si>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</si>
  <si>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</si>
  <si>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</si>
  <si>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</si>
  <si>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</si>
  <si>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</si>
  <si>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</si>
  <si>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</si>
  <si>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</si>
  <si>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</si>
  <si>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</si>
  <si>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</si>
  <si>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</si>
  <si>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</si>
  <si>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</si>
  <si>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</si>
  <si>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</si>
  <si>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</si>
  <si>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</si>
  <si>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</si>
  <si>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</si>
  <si>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</si>
  <si>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</si>
  <si>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</si>
  <si>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</si>
  <si>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</si>
  <si>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</si>
  <si>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</si>
  <si>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</si>
  <si>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</si>
  <si>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</si>
  <si>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</si>
  <si>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</si>
  <si>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</si>
  <si>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</si>
  <si>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</si>
  <si>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</si>
  <si>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</si>
  <si>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</si>
  <si>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</si>
  <si>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</si>
  <si>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</si>
  <si>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</si>
  <si>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</si>
  <si>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</si>
  <si>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</si>
  <si>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</si>
  <si>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</si>
  <si>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</si>
  <si>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</si>
  <si>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</si>
  <si>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</si>
  <si>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</si>
  <si>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</si>
  <si>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</si>
  <si>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</si>
  <si>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</si>
  <si>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</si>
  <si>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</si>
  <si>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</si>
  <si>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</si>
  <si>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</si>
  <si>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</si>
  <si>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</si>
  <si>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</si>
  <si>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</si>
  <si>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</si>
  <si>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</si>
  <si>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</si>
  <si>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</si>
  <si>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</si>
  <si>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</si>
  <si>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</si>
  <si>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</si>
  <si>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</si>
  <si>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</si>
  <si>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</si>
  <si>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</si>
  <si>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</si>
  <si>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</si>
  <si>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</si>
  <si>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</si>
  <si>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</si>
  <si>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</si>
  <si>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</si>
  <si>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</si>
  <si>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</si>
  <si>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</si>
  <si>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</si>
  <si>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</si>
  <si>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</si>
  <si>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</si>
  <si>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</si>
  <si>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</si>
  <si>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</si>
  <si>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</si>
  <si>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</si>
  <si>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</si>
  <si>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</si>
  <si>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</si>
  <si>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</si>
  <si>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</si>
  <si>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</si>
  <si>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</si>
  <si>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</si>
  <si>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</si>
  <si>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</si>
  <si>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</si>
  <si>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</si>
  <si>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</si>
  <si>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</si>
  <si>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</si>
  <si>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</si>
  <si>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</si>
  <si>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</si>
  <si>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</si>
  <si>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</si>
  <si>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</si>
  <si>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</si>
  <si>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</si>
  <si>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</si>
  <si>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</si>
  <si>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</si>
  <si>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</si>
  <si>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</si>
  <si>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</si>
  <si>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</si>
  <si>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</si>
  <si>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</si>
  <si>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</si>
  <si>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</si>
  <si>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</si>
  <si>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</si>
  <si>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</si>
  <si>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</si>
  <si>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</si>
  <si>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</si>
  <si>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</si>
  <si>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</si>
  <si>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</si>
  <si>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</si>
  <si>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</si>
  <si>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</si>
  <si>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</si>
  <si>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</si>
  <si>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</si>
  <si>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</si>
  <si>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</si>
  <si>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</si>
  <si>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</si>
  <si>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</si>
  <si>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</si>
  <si>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</si>
  <si>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</si>
  <si>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</si>
  <si>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</si>
  <si>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</si>
  <si>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</si>
  <si>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</si>
  <si>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</si>
  <si>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</si>
  <si>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</si>
  <si>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</si>
  <si>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</si>
  <si>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</si>
  <si>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</si>
  <si>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</si>
  <si>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</si>
  <si>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</si>
  <si>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</si>
  <si>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</si>
  <si>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</si>
  <si>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</si>
  <si>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</si>
  <si>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</si>
  <si>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</si>
  <si>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</si>
  <si>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</si>
  <si>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</si>
  <si>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</si>
  <si>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</si>
  <si>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</si>
  <si>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</si>
  <si>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</si>
  <si>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</si>
  <si>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</si>
  <si>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</si>
  <si>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</si>
  <si>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</si>
  <si>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</si>
  <si>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</si>
  <si>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</si>
  <si>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</si>
  <si>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</si>
  <si>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</si>
  <si>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</si>
  <si>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</si>
  <si>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</si>
  <si>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</si>
  <si>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</si>
  <si>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</si>
  <si>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</si>
  <si>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</si>
  <si>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</si>
  <si>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</si>
  <si>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</si>
  <si>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</si>
  <si>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</si>
  <si>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</si>
  <si>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</si>
  <si>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</si>
  <si>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</si>
  <si>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</si>
  <si>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</si>
  <si>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</si>
  <si>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</si>
  <si>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</si>
  <si>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</si>
  <si>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</si>
  <si>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</si>
  <si>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</si>
  <si>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</si>
  <si>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</si>
  <si>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</si>
  <si>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</si>
  <si>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</si>
  <si>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</si>
  <si>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</si>
  <si>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</si>
  <si>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</si>
  <si>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</si>
  <si>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</si>
  <si>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</si>
  <si>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</si>
  <si>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</si>
  <si>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</si>
  <si>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</si>
  <si>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</si>
  <si>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</si>
  <si>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</si>
  <si>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</si>
  <si>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</si>
  <si>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</si>
  <si>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</si>
  <si>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</si>
  <si>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</si>
  <si>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</si>
  <si>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</si>
  <si>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</si>
  <si>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</si>
  <si>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</si>
  <si>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</si>
  <si>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</si>
  <si>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</si>
  <si>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</si>
  <si>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</si>
  <si>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</si>
  <si>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</si>
  <si>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</si>
  <si>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</si>
  <si>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</si>
  <si>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</si>
  <si>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</si>
  <si>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</si>
  <si>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</si>
  <si>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</si>
  <si>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</si>
  <si>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</si>
  <si>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</si>
  <si>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</si>
  <si>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</si>
  <si>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</si>
  <si>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</si>
  <si>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</si>
  <si>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</si>
  <si>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</si>
  <si>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</si>
  <si>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</si>
  <si>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</si>
  <si>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</si>
  <si>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</si>
  <si>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</si>
  <si>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</si>
  <si>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</si>
  <si>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</si>
  <si>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</si>
  <si>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</si>
  <si>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</si>
  <si>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</si>
  <si>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</si>
  <si>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</si>
  <si>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</si>
  <si>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</si>
  <si>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</si>
  <si>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</si>
  <si>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</si>
  <si>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</si>
  <si>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</si>
  <si>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</si>
  <si>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</si>
  <si>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</si>
  <si>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</si>
  <si>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</si>
  <si>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</si>
  <si>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</si>
  <si>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</si>
  <si>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</si>
  <si>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</si>
  <si>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</si>
  <si>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</si>
  <si>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</si>
  <si>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</si>
  <si>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</si>
  <si>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</si>
  <si>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</si>
  <si>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</si>
  <si>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</si>
  <si>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</si>
  <si>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</si>
  <si>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</si>
  <si>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</si>
  <si>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</si>
  <si>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</si>
  <si>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</si>
  <si>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</si>
  <si>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</si>
  <si>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</si>
  <si>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</si>
  <si>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</si>
  <si>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</si>
  <si>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</si>
  <si>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</si>
  <si>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</si>
  <si>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</si>
  <si>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</si>
  <si>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</si>
  <si>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</si>
  <si>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</si>
  <si>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</si>
  <si>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</si>
  <si>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</si>
  <si>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</si>
  <si>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</si>
  <si>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</si>
  <si>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</si>
  <si>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</si>
  <si>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</si>
  <si>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</si>
  <si>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</si>
  <si>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</si>
  <si>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</si>
  <si>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</si>
  <si>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</si>
  <si>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</si>
  <si>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</si>
  <si>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</si>
  <si>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</si>
  <si>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</si>
  <si>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</si>
  <si>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</si>
  <si>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</si>
  <si>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</si>
  <si>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</si>
  <si>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</si>
  <si>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</si>
  <si>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</si>
  <si>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</si>
  <si>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</si>
  <si>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</si>
  <si>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</si>
  <si>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</si>
  <si>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</si>
  <si>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</si>
  <si>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</si>
  <si>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</si>
  <si>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</si>
  <si>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</si>
  <si>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</si>
  <si>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</si>
  <si>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</si>
  <si>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</si>
  <si>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</si>
  <si>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</si>
  <si>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</si>
  <si>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</si>
  <si>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</si>
  <si>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</si>
  <si>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</si>
  <si>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</si>
  <si>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</si>
  <si>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</si>
  <si>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</si>
  <si>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</si>
  <si>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</si>
  <si>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</si>
  <si>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</si>
  <si>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</si>
  <si>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</si>
  <si>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</si>
  <si>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</si>
  <si>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</si>
  <si>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</si>
  <si>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</si>
  <si>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</si>
  <si>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</si>
  <si>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</si>
  <si>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</si>
  <si>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</si>
  <si>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</si>
  <si>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</si>
  <si>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</si>
  <si>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</si>
  <si>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</si>
  <si>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</si>
  <si>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</si>
  <si>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</si>
  <si>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</si>
  <si>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</si>
  <si>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</si>
  <si>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</si>
  <si>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</si>
  <si>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</si>
  <si>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</si>
  <si>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</si>
  <si>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</si>
  <si>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</si>
  <si>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</si>
  <si>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</si>
  <si>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</si>
  <si>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</si>
  <si>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</si>
  <si>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</si>
  <si>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</si>
  <si>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</si>
  <si>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</si>
  <si>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</si>
  <si>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</si>
  <si>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</si>
  <si>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</si>
  <si>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</si>
  <si>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</si>
  <si>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</si>
  <si>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</si>
  <si>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</si>
  <si>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</si>
  <si>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</si>
  <si>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</si>
  <si>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</si>
  <si>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</si>
  <si>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</si>
  <si>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</si>
  <si>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</si>
  <si>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</si>
  <si>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</si>
  <si>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</si>
  <si>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</si>
  <si>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</si>
  <si>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</si>
  <si>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</si>
  <si>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</si>
  <si>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</si>
  <si>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</si>
  <si>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</si>
  <si>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</si>
  <si>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</si>
  <si>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</si>
  <si>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</si>
  <si>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</si>
  <si>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</si>
  <si>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</si>
  <si>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</si>
  <si>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</si>
  <si>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</si>
  <si>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</si>
  <si>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</si>
  <si>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</si>
  <si>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</si>
  <si>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</si>
  <si>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</si>
  <si>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</si>
  <si>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</si>
  <si>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</si>
  <si>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</si>
  <si>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</si>
  <si>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</si>
  <si>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</si>
  <si>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</si>
  <si>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</si>
  <si>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</si>
  <si>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</si>
  <si>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</si>
  <si>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</si>
  <si>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</si>
  <si>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</si>
  <si>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</si>
  <si>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</si>
  <si>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</si>
  <si>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</si>
  <si>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</si>
  <si>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</si>
  <si>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</si>
  <si>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</si>
  <si>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</si>
  <si>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</si>
  <si>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</si>
  <si>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</si>
  <si>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</si>
  <si>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</si>
  <si>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</si>
  <si>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</si>
  <si>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</si>
  <si>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</si>
  <si>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</si>
  <si>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</si>
  <si>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</si>
  <si>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</si>
  <si>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</si>
  <si>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</si>
  <si>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</si>
  <si>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</si>
  <si>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</si>
  <si>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</si>
  <si>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</si>
  <si>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</si>
  <si>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</si>
  <si>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</si>
  <si>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</si>
  <si>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</si>
  <si>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</si>
  <si>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</si>
  <si>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</si>
  <si>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</si>
  <si>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</si>
  <si>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</si>
  <si>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</si>
  <si>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</si>
  <si>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</si>
  <si>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</si>
  <si>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</si>
  <si>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</si>
  <si>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</si>
  <si>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</si>
  <si>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</si>
  <si>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</si>
  <si>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</si>
  <si>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</si>
  <si>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</si>
  <si>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</si>
  <si>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</si>
  <si>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</si>
  <si>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</si>
  <si>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</si>
  <si>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</si>
  <si>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</si>
  <si>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</si>
  <si>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</si>
  <si>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</si>
  <si>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</si>
  <si>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</si>
  <si>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</si>
  <si>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</si>
  <si>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</si>
  <si>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</si>
  <si>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</si>
  <si>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</si>
  <si>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</si>
  <si>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</si>
  <si>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</si>
  <si>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</si>
  <si>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</si>
  <si>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</si>
  <si>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</si>
  <si>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</si>
  <si>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</si>
  <si>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</si>
  <si>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</si>
  <si>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</si>
  <si>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</si>
  <si>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</si>
  <si>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</si>
  <si>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</si>
  <si>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</si>
  <si>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</si>
  <si>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</si>
  <si>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</si>
  <si>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</si>
  <si>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</si>
  <si>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</si>
  <si>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</si>
  <si>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</si>
  <si>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</si>
  <si>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</si>
  <si>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</si>
  <si>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</si>
  <si>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</si>
  <si>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</si>
  <si>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</si>
  <si>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</si>
  <si>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</si>
  <si>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</si>
  <si>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</si>
  <si>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</si>
  <si>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</si>
  <si>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</si>
  <si>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</si>
  <si>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</si>
  <si>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</si>
  <si>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</si>
  <si>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</si>
  <si>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</si>
  <si>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</si>
  <si>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</si>
  <si>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</si>
  <si>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</si>
  <si>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</si>
  <si>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</si>
  <si>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</si>
  <si>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</si>
  <si>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</si>
  <si>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</si>
  <si>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</si>
  <si>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</si>
  <si>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</si>
  <si>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</si>
  <si>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</si>
  <si>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</si>
  <si>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</si>
  <si>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</si>
  <si>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</si>
  <si>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</si>
  <si>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</si>
  <si>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</si>
  <si>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</si>
  <si>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</si>
  <si>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</si>
  <si>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</si>
  <si>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</si>
  <si>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</si>
  <si>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</si>
  <si>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</si>
  <si>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</si>
  <si>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</si>
  <si>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</si>
  <si>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</si>
  <si>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</si>
  <si>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</si>
  <si>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</si>
  <si>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</si>
  <si>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</si>
  <si>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</si>
  <si>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</si>
  <si>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</si>
  <si>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</si>
  <si>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</si>
  <si>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</si>
  <si>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</si>
  <si>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</si>
  <si>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</si>
  <si>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</si>
  <si>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</si>
  <si>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</si>
  <si>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</si>
  <si>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</si>
  <si>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</si>
  <si>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</si>
  <si>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</si>
  <si>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</si>
  <si>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</si>
  <si>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</si>
  <si>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</si>
  <si>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</si>
  <si>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</si>
  <si>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</si>
  <si>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</si>
  <si>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</si>
  <si>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</si>
  <si>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</si>
  <si>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</si>
  <si>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</si>
  <si>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</si>
  <si>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</si>
  <si>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</si>
  <si>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</si>
  <si>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</si>
  <si>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</si>
  <si>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</si>
  <si>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</si>
  <si>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</si>
  <si>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</si>
  <si>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</si>
  <si>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</si>
  <si>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</si>
  <si>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</si>
  <si>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</si>
  <si>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</si>
  <si>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</si>
  <si>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</si>
  <si>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</si>
  <si>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</si>
  <si>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</si>
  <si>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</si>
  <si>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</si>
  <si>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</si>
  <si>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</si>
  <si>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</si>
  <si>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</si>
  <si>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</si>
  <si>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</si>
  <si>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</si>
  <si>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</si>
  <si>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</si>
  <si>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</si>
  <si>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</si>
  <si>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</si>
  <si>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</si>
  <si>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</si>
  <si>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</si>
  <si>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</si>
  <si>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</si>
  <si>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</si>
  <si>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</si>
  <si>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</si>
  <si>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</si>
  <si>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</si>
  <si>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</si>
  <si>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</si>
  <si>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</si>
  <si>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</si>
  <si>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</si>
  <si>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</si>
  <si>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</si>
  <si>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</si>
  <si>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</si>
  <si>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</si>
  <si>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</si>
  <si>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</si>
  <si>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</si>
  <si>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</si>
  <si>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</si>
  <si>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</si>
  <si>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</si>
  <si>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</si>
  <si>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</si>
  <si>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</si>
  <si>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</si>
  <si>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</si>
  <si>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</si>
  <si>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</si>
  <si>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</si>
  <si>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</si>
  <si>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</si>
  <si>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</si>
  <si>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</si>
  <si>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</si>
  <si>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</si>
  <si>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</si>
  <si>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</si>
  <si>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</si>
  <si>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</si>
  <si>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</si>
  <si>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</si>
  <si>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</si>
  <si>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</si>
  <si>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</si>
  <si>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</si>
  <si>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</si>
  <si>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</si>
  <si>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</si>
  <si>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</si>
  <si>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</si>
  <si>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</si>
  <si>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</si>
  <si>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</si>
  <si>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</si>
  <si>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</si>
  <si>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</si>
  <si>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</si>
  <si>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</si>
  <si>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</si>
  <si>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</si>
  <si>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</si>
  <si>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</si>
  <si>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</si>
  <si>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</si>
  <si>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</si>
  <si>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</si>
  <si>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</si>
  <si>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</si>
  <si>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</si>
  <si>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</si>
  <si>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</si>
  <si>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</si>
  <si>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</si>
  <si>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</si>
  <si>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</si>
  <si>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</si>
  <si>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</si>
  <si>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</si>
  <si>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</si>
  <si>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</si>
  <si>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</si>
  <si>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</si>
  <si>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</si>
  <si>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</si>
  <si>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</si>
  <si>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</si>
  <si>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</si>
  <si>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</si>
  <si>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</si>
  <si>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</si>
  <si>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</si>
  <si>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</si>
  <si>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</si>
  <si>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</si>
  <si>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</si>
  <si>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</si>
  <si>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</si>
  <si>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</si>
  <si>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</si>
  <si>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</si>
  <si>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</si>
  <si>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</si>
  <si>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</si>
  <si>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</si>
  <si>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</si>
  <si>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</si>
  <si>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</si>
  <si>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</si>
  <si>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</si>
  <si>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</si>
  <si>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</si>
  <si>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</si>
  <si>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</si>
  <si>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</si>
  <si>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</si>
  <si>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</si>
  <si>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</si>
  <si>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</si>
  <si>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</si>
  <si>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</si>
  <si>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</si>
  <si>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</si>
  <si>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</si>
  <si>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</si>
  <si>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</si>
  <si>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</si>
  <si>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</si>
  <si>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</si>
  <si>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</si>
  <si>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</si>
  <si>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</si>
  <si>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</si>
  <si>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</si>
  <si>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</si>
  <si>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</si>
  <si>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</si>
  <si>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</si>
  <si>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</si>
  <si>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</si>
  <si>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</si>
  <si>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</si>
  <si>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</si>
  <si>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</si>
  <si>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</si>
  <si>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</si>
  <si>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</si>
  <si>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</si>
  <si>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</si>
  <si>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</si>
  <si>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</si>
  <si>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</si>
  <si>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</si>
  <si>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</si>
  <si>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</si>
  <si>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</si>
  <si>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</si>
  <si>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</si>
  <si>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</si>
  <si>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</si>
  <si>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</si>
  <si>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</si>
  <si>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</si>
  <si>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</si>
  <si>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</si>
  <si>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</si>
  <si>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</si>
  <si>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</si>
  <si>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</si>
  <si>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</si>
  <si>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</si>
  <si>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</si>
  <si>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</si>
  <si>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</si>
  <si>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</si>
  <si>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</si>
  <si>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</si>
  <si>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</si>
  <si>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</si>
  <si>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</si>
  <si>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</si>
  <si>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</si>
  <si>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</si>
  <si>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</si>
  <si>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</si>
  <si>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</si>
  <si>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</si>
  <si>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</si>
  <si>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</si>
  <si>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</si>
  <si>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</si>
  <si>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</si>
  <si>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</si>
  <si>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</si>
  <si>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</si>
  <si>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</si>
  <si>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</si>
  <si>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</si>
  <si>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</si>
  <si>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</si>
  <si>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</si>
  <si>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</si>
  <si>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</si>
  <si>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</si>
  <si>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</si>
  <si>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</si>
  <si>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</si>
  <si>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</si>
  <si>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</si>
  <si>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</si>
  <si>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</si>
  <si>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</si>
  <si>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</si>
  <si>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</si>
  <si>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</si>
  <si>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</si>
  <si>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</si>
  <si>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</si>
  <si>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</si>
  <si>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</si>
  <si>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</si>
  <si>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</si>
  <si>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</si>
  <si>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</si>
  <si>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</si>
  <si>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</si>
  <si>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</si>
  <si>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</si>
  <si>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</si>
  <si>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</si>
  <si>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</si>
  <si>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</si>
  <si>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</si>
  <si>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</si>
  <si>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</si>
  <si>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</si>
  <si>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</si>
  <si>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</si>
  <si>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</si>
  <si>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</si>
  <si>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</si>
  <si>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</si>
  <si>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</si>
  <si>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</si>
  <si>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</si>
  <si>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</si>
  <si>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</si>
  <si>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</si>
  <si>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</si>
  <si>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</si>
  <si>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</si>
  <si>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</si>
  <si>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</si>
  <si>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</si>
  <si>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</si>
  <si>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</si>
  <si>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</si>
  <si>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</si>
  <si>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</si>
  <si>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</si>
  <si>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</si>
  <si>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</si>
  <si>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</si>
  <si>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</si>
  <si>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</si>
  <si>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</si>
  <si>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</si>
  <si>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</si>
  <si>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</si>
  <si>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</si>
  <si>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</si>
  <si>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</si>
  <si>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</si>
  <si>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</si>
  <si>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</si>
  <si>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</si>
  <si>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</si>
  <si>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</si>
  <si>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</si>
  <si>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</si>
  <si>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</si>
  <si>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</si>
  <si>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</si>
  <si>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</si>
  <si>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</si>
  <si>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</si>
  <si>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</si>
  <si>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</si>
  <si>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</si>
  <si>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</si>
  <si>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</si>
  <si>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</si>
  <si>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</si>
  <si>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</si>
  <si>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</si>
  <si>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</si>
  <si>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</si>
  <si>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</si>
  <si>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</si>
  <si>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</si>
  <si>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</si>
  <si>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</si>
  <si>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</si>
  <si>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</si>
  <si>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</si>
  <si>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</si>
  <si>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</si>
  <si>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</si>
  <si>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</si>
  <si>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</si>
  <si>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</si>
  <si>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</si>
  <si>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</si>
  <si>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</si>
  <si>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</si>
  <si>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</si>
  <si>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</si>
  <si>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</si>
  <si>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</si>
  <si>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</si>
  <si>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</si>
  <si>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</si>
  <si>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</si>
  <si>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</si>
  <si>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</si>
  <si>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</si>
  <si>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</si>
  <si>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</si>
  <si>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</si>
  <si>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</si>
  <si>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</si>
  <si>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</si>
  <si>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</si>
  <si>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</si>
  <si>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</si>
  <si>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</si>
  <si>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</si>
  <si>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</si>
  <si>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</si>
  <si>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</si>
  <si>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</si>
  <si>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</si>
  <si>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</si>
  <si>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</si>
  <si>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</si>
  <si>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</si>
  <si>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</si>
  <si>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</si>
  <si>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</si>
  <si>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</si>
  <si>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</si>
  <si>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</si>
  <si>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</si>
  <si>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</si>
  <si>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</si>
  <si>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</si>
  <si>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</si>
  <si>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</si>
  <si>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</si>
  <si>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</si>
  <si>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</si>
  <si>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</si>
  <si>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</si>
  <si>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</si>
  <si>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</si>
  <si>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</si>
  <si>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</si>
  <si>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</si>
  <si>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</si>
  <si>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</si>
  <si>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</si>
  <si>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</si>
  <si>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</si>
  <si>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</si>
  <si>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</si>
  <si>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</si>
  <si>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</si>
  <si>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</si>
  <si>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</si>
  <si>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</si>
  <si>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</si>
  <si>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</si>
  <si>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</si>
  <si>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</si>
  <si>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</si>
  <si>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</si>
  <si>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</si>
  <si>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</si>
  <si>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</si>
  <si>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</si>
  <si>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</si>
  <si>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</si>
  <si>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</si>
  <si>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</si>
  <si>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</si>
  <si>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</si>
  <si>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</si>
  <si>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</si>
  <si>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</si>
  <si>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</si>
  <si>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</si>
  <si>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</si>
  <si>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</si>
  <si>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</si>
  <si>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</si>
  <si>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</si>
  <si>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</si>
  <si>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</si>
  <si>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</si>
  <si>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</si>
  <si>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</si>
  <si>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</si>
  <si>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</si>
  <si>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</si>
  <si>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</si>
  <si>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</si>
  <si>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</si>
  <si>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</si>
  <si>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</si>
  <si>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</si>
  <si>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</si>
  <si>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</si>
  <si>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</si>
  <si>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</si>
  <si>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</si>
  <si>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</si>
  <si>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</si>
  <si>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</si>
  <si>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</si>
  <si>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</si>
  <si>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</si>
  <si>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</si>
  <si>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</si>
  <si>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</si>
  <si>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</si>
  <si>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</si>
  <si>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</si>
  <si>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</si>
  <si>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</si>
  <si>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</si>
  <si>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</si>
  <si>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</si>
  <si>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</si>
  <si>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</si>
  <si>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</si>
  <si>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</si>
  <si>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</si>
  <si>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</si>
  <si>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</si>
  <si>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</si>
  <si>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</si>
  <si>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</si>
  <si>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</si>
  <si>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</si>
  <si>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</si>
  <si>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</si>
  <si>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</si>
  <si>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</si>
  <si>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</si>
  <si>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</si>
  <si>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</si>
  <si>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</si>
  <si>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</si>
  <si>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</si>
  <si>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</si>
  <si>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</si>
  <si>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</si>
  <si>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</si>
  <si>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</si>
  <si>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</si>
  <si>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</si>
  <si>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</si>
  <si>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</si>
  <si>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</si>
  <si>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</si>
  <si>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</si>
  <si>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</si>
  <si>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</si>
  <si>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</si>
  <si>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</si>
  <si>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</si>
  <si>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</si>
  <si>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</si>
  <si>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</si>
  <si>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</si>
  <si>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</si>
  <si>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</si>
  <si>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</si>
  <si>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</si>
  <si>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</si>
  <si>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</si>
  <si>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</si>
  <si>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</si>
  <si>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</si>
  <si>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</si>
  <si>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</si>
  <si>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</si>
  <si>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</si>
  <si>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</si>
  <si>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</si>
  <si>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</si>
  <si>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</si>
  <si>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</si>
  <si>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</si>
  <si>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</si>
  <si>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</si>
  <si>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</si>
  <si>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</si>
  <si>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</si>
  <si>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</si>
  <si>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</si>
  <si>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</si>
  <si>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</si>
  <si>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</si>
  <si>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</si>
  <si>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</si>
  <si>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</si>
  <si>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</si>
  <si>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</si>
  <si>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</si>
  <si>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</si>
  <si>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</si>
  <si>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</si>
  <si>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</si>
  <si>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</si>
  <si>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</si>
  <si>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</si>
  <si>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</si>
  <si>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</si>
  <si>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</si>
  <si>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</si>
  <si>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</si>
  <si>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</si>
  <si>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</si>
  <si>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</si>
  <si>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</si>
  <si>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</si>
  <si>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</si>
  <si>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</si>
  <si>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</si>
  <si>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</si>
  <si>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</si>
  <si>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</si>
  <si>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</si>
  <si>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</si>
  <si>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</si>
  <si>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</si>
  <si>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</si>
  <si>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</si>
  <si>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</si>
  <si>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</si>
  <si>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</si>
  <si>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</si>
  <si>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</si>
  <si>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</si>
  <si>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</si>
  <si>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</si>
  <si>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</si>
  <si>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</si>
  <si>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</si>
  <si>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</si>
  <si>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</si>
  <si>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</si>
  <si>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</si>
  <si>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</si>
  <si>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</si>
  <si>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</si>
  <si>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</si>
  <si>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</si>
  <si>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</si>
  <si>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</si>
  <si>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</si>
  <si>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</si>
  <si>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</si>
  <si>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</si>
  <si>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</si>
  <si>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</si>
  <si>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</si>
  <si>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</si>
  <si>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</si>
  <si>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</si>
  <si>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</si>
  <si>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</si>
  <si>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</si>
  <si>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</si>
  <si>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</si>
  <si>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</si>
  <si>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</si>
  <si>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</si>
  <si>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</si>
  <si>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</si>
  <si>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</si>
  <si>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</si>
  <si>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</si>
  <si>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</si>
  <si>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</si>
  <si>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</si>
  <si>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</si>
  <si>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</si>
  <si>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</si>
  <si>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</si>
  <si>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</si>
  <si>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</si>
  <si>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</si>
  <si>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</si>
  <si>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</si>
  <si>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</si>
  <si>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</si>
  <si>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</si>
  <si>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</si>
  <si>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</si>
  <si>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</si>
  <si>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</si>
  <si>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</si>
  <si>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</si>
  <si>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</si>
  <si>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</si>
  <si>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</si>
  <si>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</si>
  <si>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</si>
  <si>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</si>
  <si>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</si>
  <si>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</si>
  <si>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</si>
  <si>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</si>
  <si>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</si>
  <si>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</si>
  <si>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</si>
  <si>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</si>
  <si>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</si>
  <si>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</si>
  <si>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</si>
  <si>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</si>
  <si>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</si>
  <si>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</si>
  <si>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</si>
  <si>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</si>
  <si>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</si>
  <si>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</si>
  <si>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</si>
  <si>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</si>
  <si>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</si>
  <si>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</si>
  <si>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</si>
  <si>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</si>
  <si>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</si>
  <si>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</si>
  <si>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</si>
  <si>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</si>
  <si>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</si>
  <si>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</si>
  <si>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</si>
  <si>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</si>
  <si>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</si>
  <si>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</si>
  <si>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</si>
  <si>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</si>
  <si>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</si>
  <si>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</si>
  <si>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</si>
  <si>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</si>
  <si>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</si>
  <si>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</si>
  <si>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</si>
  <si>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</si>
  <si>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</si>
  <si>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</si>
  <si>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</si>
  <si>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</si>
  <si>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</si>
  <si>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</si>
  <si>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</si>
  <si>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</si>
  <si>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</si>
  <si>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</si>
  <si>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</si>
  <si>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</si>
  <si>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</si>
  <si>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</si>
  <si>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</si>
  <si>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</si>
  <si>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</si>
  <si>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</si>
  <si>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</si>
  <si>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</si>
  <si>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</si>
  <si>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</si>
  <si>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</si>
  <si>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</si>
  <si>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</si>
  <si>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</si>
  <si>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</si>
  <si>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</si>
  <si>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</si>
  <si>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</si>
  <si>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</si>
  <si>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</si>
  <si>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</si>
  <si>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</si>
  <si>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</si>
  <si>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</si>
  <si>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</si>
  <si>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</si>
  <si>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</si>
  <si>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</si>
  <si>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</si>
  <si>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</si>
  <si>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</si>
  <si>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</si>
  <si>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</si>
  <si>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</si>
  <si>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</si>
  <si>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</si>
  <si>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</si>
  <si>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</si>
  <si>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</si>
  <si>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</si>
  <si>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</si>
  <si>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</si>
  <si>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</si>
  <si>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</si>
  <si>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</si>
  <si>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</si>
  <si>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</si>
  <si>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</si>
  <si>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</si>
  <si>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</si>
  <si>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</si>
  <si>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</si>
  <si>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</si>
  <si>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</si>
  <si>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</si>
  <si>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</si>
  <si>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</si>
  <si>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</si>
  <si>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</si>
  <si>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</si>
  <si>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</si>
  <si>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</si>
  <si>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</si>
  <si>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</si>
  <si>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</si>
  <si>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</si>
  <si>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</si>
  <si>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</si>
  <si>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</si>
  <si>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</si>
  <si>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</si>
  <si>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</si>
  <si>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</si>
  <si>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</si>
  <si>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</si>
  <si>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</si>
  <si>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</si>
  <si>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</si>
  <si>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</si>
  <si>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</si>
  <si>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</si>
  <si>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</si>
  <si>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</si>
  <si>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</si>
  <si>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</si>
  <si>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</si>
  <si>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</si>
  <si>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</si>
  <si>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</si>
  <si>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</si>
  <si>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</si>
  <si>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</si>
  <si>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</si>
  <si>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</si>
  <si>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</si>
  <si>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</si>
  <si>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</si>
  <si>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</si>
  <si>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</si>
  <si>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</si>
  <si>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</si>
  <si>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</si>
  <si>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</si>
  <si>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</si>
  <si>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</si>
  <si>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</si>
  <si>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</si>
  <si>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</si>
  <si>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</si>
  <si>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</si>
  <si>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</si>
  <si>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</si>
  <si>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</si>
  <si>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</si>
  <si>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</si>
  <si>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</si>
  <si>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</si>
  <si>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</si>
  <si>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</si>
  <si>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</si>
  <si>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</si>
  <si>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</si>
  <si>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</si>
  <si>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</si>
  <si>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</si>
  <si>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</si>
  <si>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</si>
  <si>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</si>
  <si>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</si>
  <si>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</si>
  <si>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</si>
  <si>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</si>
  <si>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</si>
  <si>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</si>
  <si>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</si>
  <si>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</si>
  <si>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</si>
  <si>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</si>
  <si>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</si>
  <si>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</si>
  <si>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</si>
  <si>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</si>
  <si>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</si>
  <si>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</si>
  <si>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</si>
  <si>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</si>
  <si>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</si>
  <si>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</si>
  <si>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</si>
  <si>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</si>
  <si>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</si>
  <si>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</si>
  <si>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</si>
  <si>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</si>
  <si>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</si>
  <si>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</si>
  <si>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</si>
  <si>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</si>
  <si>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</si>
  <si>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</si>
  <si>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</si>
  <si>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</si>
  <si>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</si>
  <si>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</si>
  <si>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</si>
  <si>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</si>
  <si>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</si>
  <si>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</si>
  <si>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</si>
  <si>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</si>
  <si>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</si>
  <si>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</si>
  <si>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</si>
  <si>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</si>
  <si>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</si>
  <si>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</si>
  <si>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</si>
  <si>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</si>
  <si>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</si>
  <si>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</si>
  <si>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</si>
  <si>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</si>
  <si>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</si>
  <si>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</si>
  <si>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</si>
  <si>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</si>
  <si>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</si>
  <si>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</si>
  <si>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</si>
  <si>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</si>
  <si>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</si>
  <si>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</si>
  <si>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</si>
  <si>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</si>
  <si>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</si>
  <si>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</si>
  <si>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</si>
  <si>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</si>
  <si>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</si>
  <si>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</si>
  <si>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</si>
  <si>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</si>
  <si>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</si>
  <si>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</si>
  <si>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</si>
  <si>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</si>
  <si>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</si>
  <si>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</si>
  <si>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</si>
  <si>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</si>
  <si>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</si>
  <si>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</si>
  <si>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</si>
  <si>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</si>
  <si>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</si>
  <si>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</si>
  <si>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</si>
  <si>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</si>
  <si>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</si>
  <si>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</si>
  <si>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</si>
  <si>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</si>
  <si>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</si>
  <si>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</si>
  <si>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</si>
  <si>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</si>
  <si>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</si>
  <si>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</si>
  <si>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</si>
  <si>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</si>
  <si>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</si>
  <si>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</si>
  <si>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</si>
  <si>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</si>
  <si>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</si>
  <si>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</si>
  <si>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</si>
  <si>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</si>
  <si>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</si>
  <si>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</si>
  <si>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</si>
  <si>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</si>
  <si>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</si>
  <si>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</si>
  <si>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</si>
  <si>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</si>
  <si>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</si>
  <si>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</si>
  <si>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</si>
  <si>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</si>
  <si>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</si>
  <si>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</si>
  <si>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</si>
  <si>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</si>
  <si>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</si>
  <si>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</si>
  <si>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</si>
  <si>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</si>
  <si>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</si>
  <si>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</si>
  <si>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</si>
  <si>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</si>
  <si>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</si>
  <si>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</si>
  <si>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</si>
  <si>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</si>
  <si>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</si>
  <si>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</si>
  <si>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</si>
  <si>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</si>
  <si>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</si>
  <si>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</si>
  <si>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</si>
  <si>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</si>
  <si>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</si>
  <si>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</si>
  <si>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</si>
  <si>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</si>
  <si>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</si>
  <si>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</si>
  <si>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</si>
  <si>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</si>
  <si>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</si>
  <si>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</si>
  <si>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</si>
  <si>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</si>
  <si>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</si>
  <si>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</si>
  <si>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</si>
  <si>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</si>
  <si>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</si>
  <si>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</si>
  <si>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</si>
  <si>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</si>
  <si>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</si>
  <si>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</si>
  <si>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</si>
  <si>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</si>
  <si>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</si>
  <si>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</si>
  <si>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</si>
  <si>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</si>
  <si>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</si>
  <si>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</si>
  <si>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</si>
  <si>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</si>
  <si>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</si>
  <si>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</si>
  <si>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</si>
  <si>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</si>
  <si>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</si>
  <si>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</si>
  <si>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</si>
  <si>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</si>
  <si>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</si>
  <si>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</si>
  <si>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</si>
  <si>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</si>
  <si>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</si>
  <si>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</si>
  <si>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</si>
  <si>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</si>
  <si>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</si>
  <si>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</si>
  <si>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</si>
  <si>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</si>
  <si>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</si>
  <si>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</si>
  <si>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</si>
  <si>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</si>
  <si>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</si>
  <si>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</si>
  <si>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</si>
  <si>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</si>
  <si>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</si>
  <si>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</si>
  <si>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</si>
  <si>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</si>
  <si>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</si>
  <si>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</si>
  <si>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</si>
  <si>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</si>
  <si>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</si>
  <si>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</si>
  <si>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</si>
  <si>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</si>
  <si>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</si>
  <si>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</si>
  <si>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</si>
  <si>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</si>
  <si>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</si>
  <si>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</si>
  <si>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</si>
  <si>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</si>
  <si>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</si>
  <si>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</si>
  <si>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</si>
  <si>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</si>
  <si>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</si>
  <si>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</si>
  <si>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</si>
  <si>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</si>
  <si>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</si>
  <si>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</si>
  <si>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</si>
  <si>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</si>
  <si>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</si>
  <si>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</si>
  <si>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</si>
  <si>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</si>
  <si>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</si>
  <si>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</si>
  <si>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</si>
  <si>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</si>
  <si>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</si>
  <si>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</si>
  <si>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</si>
  <si>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</si>
  <si>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</si>
  <si>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</si>
  <si>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</si>
  <si>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</si>
  <si>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</si>
  <si>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</si>
  <si>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</si>
  <si>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</si>
  <si>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</si>
  <si>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</si>
  <si>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</si>
  <si>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</si>
  <si>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</si>
  <si>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</si>
  <si>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</si>
  <si>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</si>
  <si>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</si>
  <si>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</si>
  <si>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</si>
  <si>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</si>
  <si>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</si>
  <si>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</si>
  <si>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</si>
  <si>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</si>
  <si>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</si>
  <si>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</si>
  <si>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</si>
  <si>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</si>
  <si>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</si>
  <si>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</si>
  <si>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</si>
  <si>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</si>
  <si>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</si>
  <si>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</si>
  <si>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</si>
  <si>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</si>
  <si>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</si>
  <si>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</si>
  <si>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</si>
  <si>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</si>
  <si>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</si>
  <si>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</si>
  <si>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</si>
  <si>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</si>
  <si>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</si>
  <si>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</si>
  <si>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</si>
  <si>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</si>
  <si>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</si>
  <si>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</si>
  <si>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</si>
  <si>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</si>
  <si>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</si>
  <si>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</si>
  <si>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</si>
  <si>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</si>
  <si>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</si>
  <si>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</si>
  <si>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</si>
  <si>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</si>
  <si>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</si>
  <si>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</si>
  <si>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</si>
  <si>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</si>
  <si>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</si>
  <si>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</si>
  <si>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</si>
  <si>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</si>
  <si>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</si>
  <si>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</si>
  <si>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</si>
  <si>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</si>
  <si>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</si>
  <si>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</si>
  <si>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</si>
  <si>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</si>
  <si>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</si>
  <si>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</si>
  <si>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</si>
  <si>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</si>
  <si>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</si>
  <si>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</si>
  <si>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</si>
  <si>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</si>
  <si>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</si>
  <si>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</si>
  <si>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</si>
  <si>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</si>
  <si>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</si>
  <si>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</si>
  <si>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</si>
  <si>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</si>
  <si>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</si>
  <si>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</si>
  <si>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</si>
  <si>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</si>
  <si>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</si>
  <si>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</si>
  <si>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</si>
  <si>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</si>
  <si>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</si>
  <si>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</si>
  <si>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</si>
  <si>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</si>
  <si>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</si>
  <si>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</si>
  <si>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</si>
  <si>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</si>
  <si>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</si>
  <si>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</si>
  <si>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</si>
  <si>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</si>
  <si>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</si>
  <si>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</si>
  <si>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</si>
  <si>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</si>
  <si>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</si>
  <si>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</si>
  <si>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</si>
  <si>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</si>
  <si>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</si>
  <si>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</si>
  <si>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</si>
  <si>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</si>
  <si>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</si>
  <si>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</si>
  <si>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</si>
  <si>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</si>
  <si>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</si>
  <si>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</si>
  <si>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</si>
  <si>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</si>
  <si>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</si>
  <si>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</si>
  <si>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</si>
  <si>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</si>
  <si>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</si>
  <si>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</si>
  <si>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</si>
  <si>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</si>
  <si>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</si>
  <si>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</si>
  <si>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</si>
  <si>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</si>
  <si>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</si>
  <si>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</si>
  <si>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</si>
  <si>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</si>
  <si>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</si>
  <si>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</si>
  <si>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</si>
  <si>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</si>
  <si>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</si>
  <si>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</si>
  <si>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</si>
  <si>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</si>
  <si>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</si>
  <si>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</si>
  <si>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</si>
  <si>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</si>
  <si>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</si>
  <si>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</si>
  <si>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</si>
  <si>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</si>
  <si>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</si>
  <si>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</si>
  <si>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</si>
  <si>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</si>
  <si>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</si>
  <si>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</si>
  <si>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</si>
  <si>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</si>
  <si>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</si>
  <si>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</si>
  <si>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</si>
  <si>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</si>
  <si>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</si>
  <si>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</si>
  <si>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</si>
  <si>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</si>
  <si>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</si>
  <si>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</si>
  <si>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</si>
  <si>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</si>
  <si>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</si>
  <si>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</si>
  <si>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</si>
  <si>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</si>
  <si>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</si>
  <si>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</si>
  <si>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</si>
  <si>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</si>
  <si>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</si>
  <si>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</si>
  <si>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</si>
  <si>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</si>
  <si>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</si>
  <si>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</si>
  <si>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</si>
  <si>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</si>
  <si>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</si>
  <si>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</si>
  <si>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</si>
  <si>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</si>
  <si>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</si>
  <si>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</si>
  <si>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</si>
  <si>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</si>
  <si>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</si>
  <si>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</si>
  <si>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</si>
  <si>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</si>
  <si>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</si>
  <si>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</si>
  <si>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</si>
  <si>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</si>
  <si>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</si>
  <si>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</si>
  <si>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</si>
  <si>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</si>
  <si>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</si>
  <si>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</si>
  <si>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</si>
  <si>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</si>
  <si>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</si>
  <si>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</si>
  <si>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</si>
  <si>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</si>
  <si>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</si>
  <si>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</si>
  <si>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</si>
  <si>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</si>
  <si>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</si>
  <si>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</si>
  <si>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</si>
  <si>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</si>
  <si>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</si>
  <si>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</si>
  <si>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</si>
  <si>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</si>
  <si>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</si>
  <si>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</si>
  <si>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</si>
  <si>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</si>
  <si>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</si>
  <si>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</si>
  <si>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</si>
  <si>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</si>
  <si>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</si>
  <si>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</si>
  <si>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</si>
  <si>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</si>
  <si>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</si>
  <si>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</si>
  <si>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</si>
  <si>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</si>
  <si>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</si>
  <si>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</si>
  <si>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</si>
  <si>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</si>
  <si>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</si>
  <si>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</si>
  <si>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</si>
  <si>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</si>
  <si>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</si>
  <si>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</si>
  <si>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</si>
  <si>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</si>
  <si>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</si>
  <si>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</si>
  <si>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</si>
  <si>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</si>
  <si>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</si>
  <si>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</si>
  <si>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</si>
  <si>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</si>
  <si>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</si>
  <si>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</si>
  <si>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</si>
  <si>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</si>
  <si>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</si>
  <si>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</si>
  <si>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</si>
  <si>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</si>
  <si>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</si>
  <si>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</si>
  <si>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</si>
  <si>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</si>
  <si>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</si>
  <si>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</si>
  <si>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</si>
  <si>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</si>
  <si>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</si>
  <si>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</si>
  <si>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</si>
  <si>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</si>
  <si>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</si>
  <si>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</si>
  <si>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</si>
  <si>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</si>
  <si>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</si>
  <si>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</si>
  <si>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</si>
  <si>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</si>
  <si>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</si>
  <si>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</si>
  <si>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</si>
  <si>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</si>
  <si>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</si>
  <si>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</si>
  <si>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</si>
  <si>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</si>
  <si>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</si>
  <si>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</si>
  <si>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</si>
  <si>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</si>
  <si>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</si>
  <si>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</si>
  <si>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</si>
  <si>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</si>
  <si>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</si>
  <si>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</si>
  <si>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</si>
  <si>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</si>
  <si>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</si>
  <si>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</si>
  <si>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</si>
  <si>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</si>
  <si>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</si>
  <si>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</si>
  <si>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</si>
  <si>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</si>
  <si>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</si>
  <si>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</si>
  <si>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</si>
  <si>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</si>
  <si>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</si>
  <si>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</si>
  <si>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</si>
  <si>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</si>
  <si>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</si>
  <si>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</si>
  <si>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</si>
  <si>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</si>
  <si>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</si>
  <si>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</si>
  <si>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</si>
  <si>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</si>
  <si>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</si>
  <si>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</si>
  <si>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</si>
  <si>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</si>
  <si>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</si>
  <si>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</si>
  <si>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</si>
  <si>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</si>
  <si>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</si>
  <si>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</si>
  <si>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</si>
  <si>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</si>
  <si>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</si>
  <si>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</si>
  <si>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</si>
  <si>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</si>
  <si>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</si>
  <si>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</si>
  <si>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</si>
  <si>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</si>
  <si>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</si>
  <si>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</si>
  <si>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</si>
  <si>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</si>
  <si>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</si>
  <si>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</si>
  <si>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</si>
  <si>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</si>
  <si>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</si>
  <si>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</si>
  <si>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</si>
  <si>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</si>
  <si>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</si>
  <si>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</si>
  <si>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</si>
  <si>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</si>
  <si>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</si>
  <si>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</si>
  <si>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</si>
  <si>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</si>
  <si>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</si>
  <si>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</si>
  <si>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</si>
  <si>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</si>
  <si>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</si>
  <si>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</si>
  <si>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</si>
  <si>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</si>
  <si>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</si>
  <si>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</si>
  <si>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</si>
  <si>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</si>
  <si>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</si>
  <si>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</si>
  <si>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</si>
  <si>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</si>
  <si>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</si>
  <si>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</si>
  <si>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</si>
  <si>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</si>
  <si>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</si>
  <si>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</si>
  <si>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</si>
  <si>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</si>
  <si>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</si>
  <si>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</si>
  <si>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</si>
  <si>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</si>
  <si>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</si>
  <si>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</si>
  <si>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</si>
  <si>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</si>
  <si>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</si>
  <si>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</si>
  <si>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</si>
  <si>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</si>
  <si>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</si>
  <si>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</si>
  <si>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</si>
  <si>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</si>
  <si>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</si>
  <si>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</si>
  <si>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</si>
  <si>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</si>
  <si>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</si>
  <si>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</si>
  <si>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</si>
  <si>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</si>
  <si>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</si>
  <si>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</si>
  <si>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</si>
  <si>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</si>
  <si>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</si>
  <si>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</si>
  <si>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</si>
  <si>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</si>
  <si>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</si>
  <si>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</si>
  <si>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</si>
  <si>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</si>
  <si>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</si>
  <si>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</si>
  <si>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</si>
  <si>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</si>
  <si>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</si>
  <si>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</si>
  <si>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</si>
  <si>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</si>
  <si>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</si>
  <si>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</si>
  <si>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</si>
  <si>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</si>
  <si>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</si>
  <si>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</si>
  <si>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</si>
  <si>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</si>
  <si>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</si>
  <si>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</si>
  <si>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</si>
  <si>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</si>
  <si>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</si>
  <si>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</si>
  <si>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</si>
  <si>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</si>
  <si>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</si>
  <si>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</si>
  <si>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</si>
  <si>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</si>
  <si>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</si>
  <si>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</si>
  <si>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</si>
  <si>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</si>
  <si>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</si>
  <si>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</si>
  <si>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</si>
  <si>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</si>
  <si>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</si>
  <si>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</si>
  <si>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</si>
  <si>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</si>
  <si>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</si>
  <si>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</si>
  <si>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</si>
  <si>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</si>
  <si>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</si>
  <si>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</si>
  <si>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</si>
  <si>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</si>
  <si>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</si>
  <si>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</si>
  <si>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</si>
  <si>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</si>
  <si>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</si>
  <si>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</si>
  <si>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</si>
  <si>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</si>
  <si>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</si>
  <si>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</si>
  <si>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</si>
  <si>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</si>
  <si>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</si>
  <si>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</si>
  <si>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</si>
  <si>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</si>
  <si>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</si>
  <si>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</si>
  <si>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</si>
  <si>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</si>
  <si>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</si>
  <si>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</si>
  <si>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</si>
  <si>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</si>
  <si>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</si>
  <si>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</si>
  <si>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</si>
  <si>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</si>
  <si>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</si>
  <si>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</si>
  <si>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</si>
  <si>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</si>
  <si>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</si>
  <si>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</si>
  <si>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</si>
  <si>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</si>
  <si>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</si>
  <si>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</si>
  <si>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</si>
  <si>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</si>
  <si>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</si>
  <si>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</si>
  <si>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</si>
  <si>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</si>
  <si>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</si>
  <si>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</si>
  <si>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</si>
  <si>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</si>
  <si>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</si>
  <si>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</si>
  <si>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</si>
  <si>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</si>
  <si>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</si>
  <si>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</si>
  <si>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</si>
  <si>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</si>
  <si>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</si>
  <si>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</si>
  <si>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</si>
  <si>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</si>
  <si>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</si>
  <si>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</si>
  <si>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</si>
  <si>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</si>
  <si>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</si>
  <si>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</si>
  <si>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</si>
  <si>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</si>
  <si>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</si>
  <si>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</si>
  <si>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</si>
  <si>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</si>
  <si>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</si>
  <si>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</si>
  <si>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</si>
  <si>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</si>
  <si>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</si>
  <si>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</si>
  <si>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</si>
  <si>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</si>
  <si>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</si>
  <si>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</si>
  <si>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</si>
  <si>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</si>
  <si>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</si>
  <si>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</si>
  <si>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</si>
  <si>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</si>
  <si>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</si>
  <si>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</si>
  <si>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</si>
  <si>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</si>
  <si>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</si>
  <si>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</si>
  <si>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</si>
  <si>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</si>
  <si>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</si>
  <si>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</si>
  <si>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</si>
  <si>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</si>
  <si>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</si>
  <si>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</si>
  <si>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</si>
  <si>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</si>
  <si>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</si>
  <si>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</si>
  <si>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</si>
  <si>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</si>
  <si>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</si>
  <si>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</si>
  <si>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</si>
  <si>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</si>
  <si>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</si>
  <si>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</si>
  <si>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</si>
  <si>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</si>
  <si>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</si>
  <si>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</si>
  <si>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</si>
  <si>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</si>
  <si>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</si>
  <si>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</si>
  <si>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</si>
  <si>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</si>
  <si>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</si>
  <si>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</si>
  <si>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</si>
  <si>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</si>
  <si>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</si>
  <si>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</si>
  <si>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</si>
  <si>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</si>
  <si>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</si>
  <si>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</si>
  <si>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</si>
  <si>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</si>
  <si>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</si>
  <si>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</si>
  <si>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</si>
  <si>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</si>
  <si>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</si>
  <si>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</si>
  <si>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</si>
  <si>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</si>
  <si>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</si>
  <si>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</si>
  <si>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</si>
  <si>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</si>
  <si>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</si>
  <si>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</si>
  <si>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</si>
  <si>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</si>
  <si>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</si>
  <si>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</si>
  <si>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</si>
  <si>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</si>
  <si>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</si>
  <si>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</si>
  <si>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</si>
  <si>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</si>
  <si>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</si>
  <si>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</si>
  <si>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</si>
  <si>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</si>
  <si>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</si>
  <si>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</si>
  <si>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</si>
  <si>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</si>
  <si>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</si>
  <si>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</si>
  <si>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</si>
  <si>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</si>
  <si>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</si>
  <si>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</si>
  <si>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</si>
  <si>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</si>
  <si>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</si>
  <si>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</si>
  <si>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</si>
  <si>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</si>
  <si>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</si>
  <si>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</si>
  <si>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</si>
  <si>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</si>
  <si>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</si>
  <si>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</si>
  <si>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</si>
  <si>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</si>
  <si>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</si>
  <si>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</si>
  <si>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</si>
  <si>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</si>
  <si>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</si>
  <si>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</si>
  <si>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</si>
  <si>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</si>
  <si>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</si>
  <si>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</si>
  <si>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</si>
  <si>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</si>
  <si>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</si>
  <si>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</si>
  <si>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</si>
  <si>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</si>
  <si>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</si>
  <si>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</si>
  <si>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</si>
  <si>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</si>
  <si>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</si>
  <si>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</si>
  <si>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</si>
  <si>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</si>
  <si>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</si>
  <si>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</si>
  <si>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</si>
  <si>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</si>
  <si>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</si>
  <si>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</si>
  <si>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</si>
  <si>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</si>
  <si>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</si>
  <si>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</si>
  <si>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</si>
  <si>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</si>
  <si>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</si>
  <si>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</si>
  <si>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</si>
  <si>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</si>
  <si>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</si>
  <si>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</si>
  <si>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</si>
  <si>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</si>
  <si>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</si>
  <si>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</si>
  <si>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</si>
  <si>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</si>
  <si>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</si>
  <si>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</si>
  <si>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</si>
  <si>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</si>
  <si>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</si>
  <si>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</si>
  <si>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</si>
  <si>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</si>
  <si>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</si>
  <si>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</si>
  <si>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</si>
  <si>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</si>
  <si>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</si>
  <si>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</si>
  <si>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</si>
  <si>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</si>
  <si>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</si>
  <si>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</si>
  <si>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</si>
  <si>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</si>
  <si>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</si>
  <si>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</si>
  <si>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</si>
  <si>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</si>
  <si>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</si>
  <si>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</si>
  <si>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</si>
  <si>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</si>
  <si>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</si>
  <si>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</si>
  <si>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</si>
  <si>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</si>
  <si>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</si>
  <si>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</si>
  <si>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</si>
  <si>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</si>
  <si>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</si>
  <si>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</si>
  <si>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</si>
  <si>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</si>
  <si>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</si>
  <si>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</si>
  <si>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</si>
  <si>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</si>
  <si>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</si>
  <si>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</si>
  <si>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</si>
  <si>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</si>
  <si>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</si>
  <si>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</si>
  <si>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</si>
  <si>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</si>
  <si>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</si>
  <si>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</si>
  <si>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</si>
  <si>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</si>
  <si>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</si>
  <si>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</si>
  <si>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</si>
  <si>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</si>
  <si>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</si>
  <si>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</si>
  <si>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</si>
  <si>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</si>
  <si>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</si>
  <si>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</si>
  <si>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</si>
  <si>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</si>
  <si>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</si>
  <si>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</si>
  <si>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</si>
  <si>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</si>
  <si>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</si>
  <si>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</si>
  <si>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</si>
  <si>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</si>
  <si>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</si>
  <si>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</si>
  <si>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</si>
  <si>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</si>
  <si>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</si>
  <si>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</si>
  <si>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</si>
  <si>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</si>
  <si>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</si>
  <si>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</si>
  <si>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</si>
  <si>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</si>
  <si>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</si>
  <si>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</si>
  <si>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</si>
  <si>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</si>
  <si>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</si>
  <si>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</si>
  <si>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</si>
  <si>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</si>
  <si>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</si>
  <si>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</si>
  <si>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</si>
  <si>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</si>
  <si>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</si>
  <si>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</si>
  <si>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</si>
  <si>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</si>
  <si>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</si>
  <si>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</si>
  <si>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</si>
  <si>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</si>
  <si>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</si>
  <si>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</si>
  <si>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</si>
  <si>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</si>
  <si>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</si>
  <si>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</si>
  <si>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</si>
  <si>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</si>
  <si>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</si>
  <si>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</si>
  <si>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</si>
  <si>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</si>
  <si>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</si>
  <si>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</si>
  <si>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</si>
  <si>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</si>
  <si>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</si>
  <si>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</si>
  <si>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</si>
  <si>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</si>
  <si>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</si>
  <si>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</si>
  <si>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</si>
  <si>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</si>
  <si>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</si>
  <si>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</si>
  <si>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</si>
  <si>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</si>
  <si>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</si>
  <si>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</si>
  <si>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</si>
  <si>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</si>
  <si>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</si>
  <si>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</si>
  <si>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</si>
  <si>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</si>
  <si>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</si>
  <si>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</si>
  <si>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</si>
  <si>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</si>
  <si>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</si>
  <si>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</si>
  <si>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</si>
  <si>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</si>
  <si>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</si>
  <si>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</si>
  <si>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</si>
  <si>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</si>
  <si>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</si>
  <si>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</si>
  <si>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</si>
  <si>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</si>
  <si>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</si>
  <si>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</si>
  <si>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</si>
  <si>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</si>
  <si>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</si>
  <si>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</si>
  <si>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</si>
  <si>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</si>
  <si>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</si>
  <si>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</si>
  <si>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</si>
  <si>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</si>
  <si>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</si>
  <si>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</si>
  <si>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</si>
  <si>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</si>
  <si>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</si>
  <si>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</si>
  <si>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</si>
  <si>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</si>
  <si>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</si>
  <si>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</si>
  <si>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</si>
  <si>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</si>
  <si>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</si>
  <si>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</si>
  <si>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</si>
  <si>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</si>
  <si>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</si>
  <si>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</si>
  <si>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</si>
  <si>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</si>
  <si>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</si>
  <si>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</si>
  <si>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</si>
  <si>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</si>
  <si>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</si>
  <si>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</si>
  <si>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</si>
  <si>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</si>
  <si>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</si>
  <si>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</si>
  <si>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</si>
  <si>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</si>
  <si>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</si>
  <si>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</si>
  <si>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</si>
  <si>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</si>
  <si>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</si>
  <si>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</si>
  <si>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</si>
  <si>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</si>
  <si>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</si>
  <si>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</si>
  <si>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</si>
  <si>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</si>
  <si>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</si>
  <si>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</si>
  <si>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</si>
  <si>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</si>
  <si>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</si>
  <si>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</si>
  <si>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</si>
  <si>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</si>
  <si>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</si>
  <si>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</si>
  <si>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</si>
  <si>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</si>
  <si>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</si>
  <si>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</si>
  <si>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</si>
  <si>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</si>
  <si>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</si>
  <si>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</si>
  <si>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</si>
  <si>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</si>
  <si>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</si>
  <si>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</si>
  <si>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</si>
  <si>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</si>
  <si>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</si>
  <si>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</si>
  <si>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</si>
  <si>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</si>
  <si>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</si>
  <si>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</si>
  <si>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</si>
  <si>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</si>
  <si>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</si>
  <si>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</si>
  <si>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</si>
  <si>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</si>
  <si>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</si>
  <si>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</si>
  <si>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</si>
  <si>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</si>
  <si>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</si>
  <si>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</si>
  <si>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</si>
  <si>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</si>
  <si>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</si>
  <si>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</si>
  <si>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</si>
  <si>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</si>
  <si>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</si>
  <si>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</si>
  <si>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</si>
  <si>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</si>
  <si>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</si>
  <si>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</si>
  <si>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</si>
  <si>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</si>
  <si>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</si>
  <si>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</si>
  <si>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</si>
  <si>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</si>
  <si>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</si>
  <si>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</si>
  <si>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</si>
  <si>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</si>
  <si>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</si>
  <si>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</si>
  <si>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</si>
  <si>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</si>
  <si>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</si>
  <si>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</si>
  <si>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</si>
  <si>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</si>
  <si>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</si>
  <si>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</si>
  <si>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</si>
  <si>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</si>
  <si>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</si>
  <si>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</si>
  <si>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</si>
  <si>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</si>
  <si>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</si>
  <si>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</si>
  <si>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</si>
  <si>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</si>
  <si>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</si>
  <si>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</si>
  <si>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</si>
  <si>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</si>
  <si>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</si>
  <si>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</si>
  <si>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</si>
  <si>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</si>
  <si>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</si>
  <si>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</si>
  <si>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</si>
  <si>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</si>
  <si>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</si>
  <si>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</si>
  <si>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</si>
  <si>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</si>
  <si>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</si>
  <si>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</si>
  <si>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</si>
  <si>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</si>
  <si>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</si>
  <si>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</si>
  <si>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</si>
  <si>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</si>
  <si>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</si>
  <si>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</si>
  <si>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</si>
  <si>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</si>
  <si>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</si>
  <si>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</si>
  <si>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</si>
  <si>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</si>
  <si>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</si>
  <si>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</si>
  <si>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</si>
  <si>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</si>
  <si>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</si>
  <si>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</si>
  <si>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</si>
  <si>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</si>
  <si>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</si>
  <si>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</si>
  <si>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</si>
  <si>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</si>
  <si>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</si>
  <si>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</si>
  <si>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</si>
  <si>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</si>
  <si>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</si>
  <si>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</si>
  <si>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</si>
  <si>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</si>
  <si>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</si>
  <si>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</si>
  <si>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</si>
  <si>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</si>
  <si>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</si>
  <si>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</si>
  <si>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</si>
  <si>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</si>
  <si>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</si>
  <si>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</si>
  <si>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</si>
  <si>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</si>
  <si>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</si>
  <si>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</si>
  <si>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</si>
  <si>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</si>
  <si>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</si>
  <si>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</si>
  <si>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</si>
  <si>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</si>
  <si>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</si>
  <si>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</si>
  <si>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</si>
  <si>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</si>
  <si>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</si>
  <si>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</si>
  <si>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</si>
  <si>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</si>
  <si>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</si>
  <si>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</si>
  <si>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</si>
  <si>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</si>
  <si>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</si>
  <si>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</si>
  <si>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</si>
  <si>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</si>
  <si>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</si>
  <si>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</si>
  <si>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</si>
  <si>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</si>
  <si>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</si>
  <si>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</si>
  <si>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</si>
  <si>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</si>
  <si>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</si>
  <si>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</si>
  <si>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</si>
  <si>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</si>
  <si>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</si>
  <si>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</si>
  <si>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</si>
  <si>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</si>
  <si>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</si>
  <si>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</si>
  <si>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</si>
  <si>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</si>
  <si>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</si>
  <si>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</si>
  <si>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</si>
  <si>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</si>
  <si>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</si>
  <si>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</si>
  <si>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</si>
  <si>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</si>
  <si>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</si>
  <si>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</si>
  <si>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</si>
  <si>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</si>
  <si>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</si>
  <si>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</si>
  <si>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</si>
  <si>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</si>
  <si>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</si>
  <si>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</si>
  <si>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</si>
  <si>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</si>
  <si>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</si>
  <si>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</si>
  <si>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</si>
  <si>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</si>
  <si>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</si>
  <si>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</si>
  <si>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</si>
  <si>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</si>
  <si>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</si>
  <si>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</si>
  <si>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</si>
  <si>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</si>
  <si>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</si>
  <si>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</si>
  <si>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</si>
  <si>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</si>
  <si>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</si>
  <si>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</si>
  <si>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</si>
  <si>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</si>
  <si>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</si>
  <si>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</si>
  <si>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</si>
  <si>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</si>
  <si>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</si>
  <si>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</si>
  <si>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</si>
  <si>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</si>
  <si>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</si>
  <si>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</si>
  <si>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</si>
  <si>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</si>
  <si>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</si>
  <si>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</si>
  <si>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</si>
  <si>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</si>
  <si>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</si>
  <si>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</si>
  <si>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</si>
  <si>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</si>
  <si>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</si>
  <si>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</si>
  <si>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</si>
  <si>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</si>
  <si>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</si>
  <si>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</si>
  <si>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</si>
  <si>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</si>
  <si>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</si>
  <si>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</si>
  <si>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</si>
  <si>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</si>
  <si>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</si>
  <si>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</si>
  <si>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</si>
  <si>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</si>
  <si>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</si>
  <si>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</si>
  <si>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</si>
  <si>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</si>
  <si>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</si>
  <si>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</si>
  <si>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</si>
  <si>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</si>
  <si>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</si>
  <si>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</si>
  <si>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</si>
  <si>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</si>
  <si>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</si>
  <si>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</si>
  <si>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</si>
  <si>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</si>
  <si>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</si>
  <si>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</si>
  <si>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</si>
  <si>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</si>
  <si>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</si>
  <si>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</si>
  <si>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</si>
  <si>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</si>
  <si>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</si>
  <si>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</si>
  <si>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</si>
  <si>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</si>
  <si>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</si>
  <si>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</si>
  <si>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</si>
  <si>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</si>
  <si>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</si>
  <si>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</si>
  <si>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</si>
  <si>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</si>
  <si>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</si>
  <si>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</si>
  <si>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</si>
  <si>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</si>
  <si>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</si>
  <si>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</si>
  <si>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</si>
  <si>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</si>
  <si>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</si>
  <si>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</si>
  <si>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</si>
  <si>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</si>
  <si>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</si>
  <si>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</si>
  <si>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</si>
  <si>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</si>
  <si>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</si>
  <si>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</si>
  <si>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</si>
  <si>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</si>
  <si>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</si>
  <si>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</si>
  <si>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</si>
  <si>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</si>
  <si>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</si>
  <si>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</si>
  <si>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</si>
  <si>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</si>
  <si>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</si>
  <si>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</si>
  <si>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</si>
  <si>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</si>
  <si>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</si>
  <si>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</si>
  <si>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</si>
  <si>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</si>
  <si>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</si>
  <si>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</si>
  <si>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</si>
  <si>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</si>
  <si>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</si>
  <si>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</si>
  <si>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</si>
  <si>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</si>
  <si>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</si>
  <si>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</si>
  <si>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</si>
  <si>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</si>
  <si>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</si>
  <si>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</si>
  <si>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</si>
  <si>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</si>
  <si>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</si>
  <si>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</si>
  <si>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</si>
  <si>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</si>
  <si>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</si>
  <si>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</si>
  <si>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</si>
  <si>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</si>
  <si>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</si>
  <si>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</si>
  <si>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</si>
  <si>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</si>
  <si>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</si>
  <si>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</si>
  <si>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</si>
  <si>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</si>
  <si>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</si>
  <si>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</si>
  <si>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</si>
  <si>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</si>
  <si>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</si>
  <si>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</si>
  <si>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</si>
  <si>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</si>
  <si>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</si>
  <si>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</si>
  <si>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</si>
  <si>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</si>
  <si>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</si>
  <si>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</si>
  <si>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</si>
  <si>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</si>
  <si>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</si>
  <si>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</si>
  <si>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</si>
  <si>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</si>
  <si>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</si>
  <si>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</si>
  <si>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</si>
  <si>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</si>
  <si>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</si>
  <si>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</si>
  <si>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</si>
  <si>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</si>
  <si>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</si>
  <si>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</si>
  <si>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</si>
  <si>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</si>
  <si>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</si>
  <si>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</si>
  <si>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</si>
  <si>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</si>
  <si>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</si>
  <si>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</si>
  <si>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</si>
  <si>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</si>
  <si>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</si>
  <si>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</si>
  <si>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</si>
  <si>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</si>
  <si>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</si>
  <si>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</si>
  <si>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</si>
  <si>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</si>
  <si>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</si>
  <si>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</si>
  <si>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</si>
  <si>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</si>
  <si>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</si>
  <si>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</si>
  <si>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</si>
  <si>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</si>
  <si>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</si>
  <si>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</si>
  <si>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</si>
  <si>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</si>
  <si>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</si>
  <si>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</si>
  <si>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</si>
  <si>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</si>
  <si>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</si>
  <si>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</si>
  <si>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</si>
  <si>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</si>
  <si>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</si>
  <si>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</si>
  <si>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</si>
  <si>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</si>
  <si>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</si>
  <si>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</si>
  <si>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</si>
  <si>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</si>
  <si>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</si>
  <si>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</si>
  <si>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</si>
  <si>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</si>
  <si>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</si>
  <si>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</si>
  <si>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</si>
  <si>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</si>
  <si>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</si>
  <si>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</si>
  <si>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</si>
  <si>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</si>
  <si>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</si>
  <si>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</si>
  <si>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</si>
  <si>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</si>
  <si>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</si>
  <si>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</si>
  <si>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</si>
  <si>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</si>
  <si>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</si>
  <si>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</si>
  <si>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</si>
  <si>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</si>
  <si>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</si>
  <si>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</si>
  <si>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</si>
  <si>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</si>
  <si>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</si>
  <si>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</si>
  <si>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</si>
  <si>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</si>
  <si>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</si>
  <si>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</si>
  <si>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</si>
  <si>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</si>
  <si>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</si>
  <si>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</si>
  <si>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</si>
  <si>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</si>
  <si>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</si>
  <si>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</si>
  <si>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</si>
  <si>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</si>
  <si>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</si>
  <si>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</si>
  <si>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</si>
  <si>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</si>
  <si>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</si>
  <si>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</si>
  <si>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</si>
  <si>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</si>
  <si>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</si>
  <si>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</si>
  <si>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</si>
  <si>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</si>
  <si>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</si>
  <si>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</si>
  <si>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</si>
  <si>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</si>
  <si>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</si>
  <si>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</si>
  <si>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</si>
  <si>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</si>
  <si>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</si>
  <si>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</si>
  <si>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</si>
  <si>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</si>
  <si>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</si>
  <si>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</si>
  <si>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</si>
  <si>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</si>
  <si>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</si>
  <si>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</si>
  <si>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</si>
  <si>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</si>
  <si>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</si>
  <si>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</si>
  <si>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</si>
  <si>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</si>
  <si>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</si>
  <si>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</si>
  <si>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</si>
  <si>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</si>
  <si>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</si>
  <si>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</si>
  <si>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</si>
  <si>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</si>
  <si>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</si>
  <si>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</si>
  <si>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</si>
  <si>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</si>
  <si>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</si>
  <si>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</si>
  <si>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</si>
  <si>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</si>
  <si>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</si>
  <si>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</si>
  <si>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</si>
  <si>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</si>
  <si>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</si>
  <si>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</si>
  <si>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</si>
  <si>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</si>
  <si>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</si>
  <si>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</si>
  <si>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</si>
  <si>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</si>
  <si>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</si>
  <si>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</si>
  <si>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</si>
  <si>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</si>
  <si>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</si>
  <si>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</si>
  <si>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</si>
  <si>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</si>
  <si>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</si>
  <si>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</si>
  <si>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</si>
  <si>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</si>
  <si>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</si>
  <si>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</si>
  <si>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</si>
  <si>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</si>
  <si>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</si>
  <si>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</si>
  <si>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</si>
  <si>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</si>
  <si>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</si>
  <si>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</si>
  <si>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</si>
  <si>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</si>
  <si>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</si>
  <si>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</si>
  <si>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</si>
  <si>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</si>
  <si>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</si>
  <si>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</si>
  <si>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</si>
  <si>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</si>
  <si>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</si>
  <si>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</si>
  <si>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</si>
  <si>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</si>
  <si>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</si>
  <si>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</si>
  <si>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</si>
  <si>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</si>
  <si>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</si>
  <si>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</si>
  <si>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</si>
  <si>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</si>
  <si>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</si>
  <si>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</si>
  <si>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</si>
  <si>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</si>
  <si>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</si>
  <si>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</si>
  <si>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</si>
  <si>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</si>
  <si>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</si>
  <si>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</si>
  <si>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</si>
  <si>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</si>
  <si>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</si>
  <si>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</si>
  <si>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</si>
  <si>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</si>
  <si>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</si>
  <si>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</si>
  <si>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</si>
  <si>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</si>
  <si>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</si>
  <si>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</si>
  <si>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</si>
  <si>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</si>
  <si>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</si>
  <si>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</si>
  <si>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</si>
  <si>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</si>
  <si>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</si>
  <si>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</si>
  <si>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</si>
  <si>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</si>
  <si>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</si>
  <si>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</si>
  <si>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</si>
  <si>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</si>
  <si>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</si>
  <si>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</si>
  <si>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</si>
  <si>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</si>
  <si>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</si>
  <si>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</si>
  <si>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</si>
  <si>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</si>
  <si>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</si>
  <si>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</si>
  <si>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</si>
  <si>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</si>
  <si>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</si>
  <si>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</si>
  <si>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</si>
  <si>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</si>
  <si>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</si>
  <si>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</si>
  <si>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</si>
  <si>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</si>
  <si>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</si>
  <si>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</si>
  <si>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</si>
  <si>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</si>
  <si>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</si>
  <si>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</si>
  <si>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</si>
  <si>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</si>
  <si>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</si>
  <si>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</si>
  <si>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</si>
  <si>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</si>
  <si>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</si>
  <si>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</si>
  <si>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</si>
  <si>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</si>
  <si>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</si>
  <si>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</si>
  <si>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</si>
  <si>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</si>
  <si>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</si>
  <si>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</si>
  <si>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</si>
  <si>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</si>
  <si>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</si>
  <si>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</si>
  <si>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</si>
  <si>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</si>
  <si>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</si>
  <si>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</si>
  <si>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</si>
  <si>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</si>
  <si>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</si>
  <si>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</si>
  <si>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</si>
  <si>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</si>
  <si>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</si>
  <si>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</si>
  <si>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</si>
  <si>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</si>
  <si>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</si>
  <si>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</si>
  <si>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</si>
  <si>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</si>
  <si>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</si>
  <si>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</si>
  <si>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</si>
  <si>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</si>
  <si>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</si>
  <si>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</si>
  <si>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</si>
  <si>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</si>
  <si>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</si>
  <si>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</si>
  <si>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</si>
  <si>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</si>
  <si>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</si>
  <si>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</si>
  <si>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</si>
  <si>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</si>
  <si>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</si>
  <si>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</si>
  <si>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</si>
  <si>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</si>
  <si>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</si>
  <si>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</si>
  <si>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</si>
  <si>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</si>
  <si>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</si>
  <si>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</si>
  <si>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</si>
  <si>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</si>
  <si>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</si>
  <si>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</si>
  <si>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</si>
  <si>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</si>
  <si>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</si>
  <si>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</si>
  <si>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</si>
  <si>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</si>
  <si>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</si>
  <si>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</si>
  <si>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</si>
  <si>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</si>
  <si>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</si>
  <si>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</si>
  <si>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</si>
  <si>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</si>
  <si>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</si>
  <si>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</si>
  <si>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</si>
  <si>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</si>
  <si>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</si>
  <si>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</si>
  <si>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</si>
  <si>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</si>
  <si>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</si>
  <si>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</si>
  <si>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</si>
  <si>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</si>
  <si>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</si>
  <si>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</si>
  <si>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</si>
  <si>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</si>
  <si>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</si>
  <si>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</si>
  <si>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</si>
  <si>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</si>
  <si>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</si>
  <si>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</si>
  <si>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</si>
  <si>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</si>
  <si>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</si>
  <si>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</si>
  <si>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</si>
  <si>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</si>
  <si>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</si>
  <si>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</si>
  <si>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</si>
  <si>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</si>
  <si>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</si>
  <si>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</si>
  <si>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</si>
  <si>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</si>
  <si>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</si>
  <si>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</si>
  <si>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</si>
  <si>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</si>
  <si>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</si>
  <si>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</si>
  <si>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</si>
  <si>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</si>
  <si>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</si>
  <si>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</si>
  <si>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</si>
  <si>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</si>
  <si>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</si>
  <si>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</si>
  <si>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</si>
  <si>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</si>
  <si>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</si>
  <si>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</si>
  <si>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</si>
  <si>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</si>
  <si>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</si>
  <si>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</si>
  <si>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</si>
  <si>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</si>
  <si>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</si>
  <si>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</si>
  <si>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</si>
  <si>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</si>
  <si>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</si>
  <si>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</si>
  <si>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</si>
  <si>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</si>
  <si>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</si>
  <si>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</si>
  <si>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</si>
  <si>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</si>
  <si>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</si>
  <si>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</si>
  <si>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</si>
  <si>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</si>
  <si>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</si>
  <si>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</si>
  <si>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</si>
  <si>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</si>
  <si>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</si>
  <si>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</si>
  <si>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</si>
  <si>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</si>
  <si>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</si>
  <si>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</si>
  <si>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</si>
  <si>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</si>
  <si>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</si>
  <si>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</si>
  <si>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</si>
  <si>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</si>
  <si>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</si>
  <si>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</si>
  <si>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</si>
  <si>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</si>
  <si>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</si>
  <si>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</si>
  <si>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</si>
  <si>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</si>
  <si>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</si>
  <si>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</si>
  <si>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</si>
  <si>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</si>
  <si>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</si>
  <si>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</si>
  <si>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</si>
  <si>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</si>
  <si>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</si>
  <si>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</si>
  <si>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</si>
  <si>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</si>
  <si>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</si>
  <si>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</si>
  <si>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</si>
  <si>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</si>
  <si>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</si>
  <si>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</si>
  <si>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</si>
  <si>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</si>
  <si>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</si>
  <si>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</si>
  <si>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</si>
  <si>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</si>
  <si>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</si>
  <si>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</si>
  <si>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</si>
  <si>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</si>
  <si>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</si>
  <si>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</si>
  <si>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</si>
  <si>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</si>
  <si>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</si>
  <si>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</si>
  <si>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</si>
  <si>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</si>
  <si>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</si>
  <si>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</si>
  <si>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</si>
  <si>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</si>
  <si>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</si>
  <si>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</si>
  <si>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</si>
  <si>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</si>
  <si>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</si>
  <si>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</si>
  <si>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</si>
  <si>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</si>
  <si>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</si>
  <si>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</si>
  <si>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</si>
  <si>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</si>
  <si>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</si>
  <si>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</si>
  <si>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</si>
  <si>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</si>
  <si>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</si>
  <si>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</si>
  <si>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</si>
  <si>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</si>
  <si>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</si>
  <si>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</si>
  <si>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</si>
  <si>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</si>
  <si>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</si>
  <si>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</si>
  <si>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</si>
  <si>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</si>
  <si>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</si>
  <si>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</si>
  <si>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</si>
  <si>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</si>
  <si>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</si>
  <si>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</si>
  <si>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</si>
  <si>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</si>
  <si>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</si>
  <si>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</si>
  <si>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</si>
  <si>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</si>
  <si>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</si>
  <si>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</si>
  <si>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</si>
  <si>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</si>
  <si>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</si>
  <si>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</si>
  <si>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</si>
  <si>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</si>
  <si>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</si>
  <si>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</si>
  <si>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</si>
  <si>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</si>
  <si>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</si>
  <si>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</si>
  <si>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</si>
  <si>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</si>
  <si>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</si>
  <si>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</si>
  <si>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</si>
  <si>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</si>
  <si>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</si>
  <si>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</si>
  <si>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</si>
  <si>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</si>
  <si>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</si>
  <si>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</si>
  <si>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</si>
  <si>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</si>
  <si>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</si>
  <si>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</si>
  <si>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</si>
  <si>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</si>
  <si>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</si>
  <si>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</si>
  <si>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</si>
  <si>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</si>
  <si>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</si>
  <si>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</si>
  <si>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</si>
  <si>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</si>
  <si>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</si>
  <si>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</si>
  <si>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</si>
  <si>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</si>
  <si>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</si>
  <si>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</si>
  <si>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</si>
  <si>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</si>
  <si>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</si>
  <si>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</si>
  <si>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</si>
  <si>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</si>
  <si>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</si>
  <si>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</si>
  <si>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</si>
  <si>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</si>
  <si>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</si>
  <si>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</si>
  <si>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</si>
  <si>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</si>
  <si>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</si>
  <si>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</si>
  <si>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</si>
  <si>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</si>
  <si>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</si>
  <si>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</si>
  <si>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</si>
  <si>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</si>
  <si>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</si>
  <si>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</si>
  <si>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</si>
  <si>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</si>
  <si>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</si>
  <si>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</si>
  <si>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</si>
  <si>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</si>
  <si>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</si>
  <si>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</si>
  <si>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</si>
  <si>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</si>
  <si>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</si>
  <si>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</si>
  <si>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</si>
  <si>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</si>
  <si>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</si>
  <si>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</si>
  <si>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</si>
  <si>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</si>
  <si>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</si>
  <si>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</si>
  <si>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</si>
  <si>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</si>
  <si>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</si>
  <si>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</si>
  <si>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</si>
  <si>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</si>
  <si>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</si>
  <si>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</si>
  <si>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</si>
  <si>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</si>
  <si>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</si>
  <si>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</si>
  <si>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</si>
  <si>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</si>
  <si>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</si>
  <si>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</si>
  <si>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</si>
  <si>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</si>
  <si>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</si>
  <si>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</si>
  <si>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</si>
  <si>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</si>
  <si>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</si>
  <si>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</si>
  <si>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</si>
  <si>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</si>
  <si>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</si>
  <si>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</si>
  <si>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</si>
  <si>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</si>
  <si>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</si>
  <si>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</si>
  <si>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</si>
  <si>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</si>
  <si>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</si>
  <si>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</si>
  <si>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</si>
  <si>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</si>
  <si>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</si>
  <si>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</si>
  <si>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</si>
  <si>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</si>
  <si>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</si>
  <si>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</si>
  <si>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</si>
  <si>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</si>
  <si>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</si>
  <si>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</si>
  <si>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</si>
  <si>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</si>
  <si>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</si>
  <si>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</si>
  <si>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</si>
  <si>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</si>
  <si>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</si>
  <si>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</si>
  <si>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</si>
  <si>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</si>
  <si>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</si>
  <si>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</si>
  <si>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</si>
  <si>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</si>
  <si>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</si>
  <si>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</si>
  <si>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</si>
  <si>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</si>
  <si>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</si>
  <si>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</si>
  <si>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</si>
  <si>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</si>
  <si>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</si>
  <si>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</si>
  <si>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</si>
  <si>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</si>
  <si>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</si>
  <si>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</si>
  <si>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</si>
  <si>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</si>
  <si>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</si>
  <si>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</si>
  <si>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</si>
  <si>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</si>
  <si>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</si>
  <si>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</si>
  <si>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</si>
  <si>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</si>
  <si>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</si>
  <si>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</si>
  <si>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</si>
  <si>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</si>
  <si>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</si>
  <si>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</si>
  <si>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</si>
  <si>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</si>
  <si>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</si>
  <si>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</si>
  <si>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</si>
  <si>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</si>
  <si>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</si>
  <si>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</si>
  <si>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</si>
  <si>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</si>
  <si>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</si>
  <si>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</si>
  <si>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</si>
  <si>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</si>
  <si>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</si>
  <si>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</si>
  <si>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</si>
  <si>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</si>
  <si>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</si>
  <si>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</si>
  <si>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</si>
  <si>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</si>
  <si>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</si>
  <si>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</si>
  <si>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</si>
  <si>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</si>
  <si>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</si>
  <si>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</si>
  <si>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</si>
  <si>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</si>
  <si>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</si>
  <si>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</si>
  <si>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</si>
  <si>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</si>
  <si>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</si>
  <si>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</si>
  <si>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</si>
  <si>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</si>
  <si>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</si>
  <si>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</si>
  <si>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</si>
  <si>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</si>
  <si>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</si>
  <si>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</si>
  <si>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</si>
  <si>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</si>
  <si>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</si>
  <si>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</si>
  <si>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</si>
  <si>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</si>
  <si>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</si>
  <si>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</si>
  <si>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</si>
  <si>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</si>
  <si>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</si>
  <si>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</si>
  <si>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</si>
  <si>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</si>
  <si>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</si>
  <si>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</si>
  <si>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</si>
  <si>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</si>
  <si>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</si>
  <si>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</si>
  <si>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</si>
  <si>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</si>
  <si>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</si>
  <si>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</si>
  <si>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</si>
  <si>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</si>
  <si>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</si>
  <si>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</si>
  <si>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</si>
  <si>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</si>
  <si>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</si>
  <si>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</si>
  <si>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</si>
  <si>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</si>
  <si>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</si>
  <si>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</si>
  <si>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</si>
  <si>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</si>
  <si>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</si>
  <si>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</si>
  <si>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</si>
  <si>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</si>
  <si>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</si>
  <si>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</si>
  <si>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</si>
  <si>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</si>
  <si>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</si>
  <si>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</si>
  <si>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</si>
  <si>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</si>
  <si>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</si>
  <si>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</si>
  <si>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</si>
  <si>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</si>
  <si>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</si>
  <si>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</si>
  <si>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</si>
  <si>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</si>
  <si>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</si>
  <si>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</si>
  <si>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</si>
  <si>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</si>
  <si>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</si>
  <si>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</si>
  <si>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</si>
  <si>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</si>
  <si>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</si>
  <si>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</si>
  <si>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</si>
  <si>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</si>
  <si>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</si>
  <si>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</si>
  <si>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</si>
  <si>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</si>
  <si>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</si>
  <si>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</si>
  <si>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</si>
  <si>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</si>
  <si>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</si>
  <si>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</si>
  <si>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</si>
  <si>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</si>
  <si>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</si>
  <si>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</si>
  <si>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</si>
  <si>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</si>
  <si>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</si>
  <si>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</si>
  <si>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</si>
  <si>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</si>
  <si>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</si>
  <si>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</si>
  <si>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</si>
  <si>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</si>
  <si>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</si>
  <si>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</si>
  <si>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</si>
  <si>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</si>
  <si>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</si>
  <si>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</si>
  <si>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</si>
  <si>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</si>
  <si>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</si>
  <si>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</si>
  <si>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</si>
  <si>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</si>
  <si>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</si>
  <si>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</si>
  <si>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</si>
  <si>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</si>
  <si>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</si>
  <si>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</si>
  <si>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</si>
  <si>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</si>
  <si>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</si>
  <si>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</si>
  <si>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</si>
  <si>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</si>
  <si>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</si>
  <si>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</si>
  <si>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</si>
  <si>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</si>
  <si>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</si>
  <si>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</si>
  <si>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</si>
  <si>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</si>
  <si>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</si>
  <si>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</si>
  <si>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</si>
  <si>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</si>
  <si>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</si>
  <si>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</si>
  <si>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</si>
  <si>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</si>
  <si>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</si>
  <si>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</si>
  <si>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</si>
  <si>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</si>
  <si>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</si>
  <si>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</si>
  <si>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</si>
  <si>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</si>
  <si>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</si>
  <si>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</si>
  <si>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</si>
  <si>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</si>
  <si>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</si>
  <si>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</si>
  <si>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</si>
  <si>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</si>
  <si>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</si>
  <si>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</si>
  <si>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</si>
  <si>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</si>
  <si>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</si>
  <si>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</si>
  <si>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</si>
  <si>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</si>
  <si>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</si>
  <si>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</si>
  <si>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</si>
  <si>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</si>
  <si>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</si>
  <si>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</si>
  <si>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</si>
  <si>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</si>
  <si>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</si>
  <si>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</si>
  <si>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</si>
  <si>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</si>
  <si>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</si>
  <si>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</si>
  <si>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</si>
  <si>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</si>
  <si>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</si>
  <si>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</si>
  <si>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</si>
  <si>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</si>
  <si>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</si>
  <si>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</si>
  <si>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</si>
  <si>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</si>
  <si>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</si>
  <si>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</si>
  <si>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</si>
  <si>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</si>
  <si>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</si>
  <si>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</si>
  <si>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</si>
  <si>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</si>
  <si>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</si>
  <si>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</si>
  <si>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</si>
  <si>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</si>
  <si>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</si>
  <si>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</si>
  <si>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</si>
  <si>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</si>
  <si>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</si>
  <si>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</si>
  <si>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</si>
  <si>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</si>
  <si>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</si>
  <si>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</si>
  <si>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</si>
  <si>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</si>
  <si>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</si>
  <si>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</si>
  <si>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</si>
  <si>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</si>
  <si>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</si>
  <si>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</si>
  <si>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</si>
  <si>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</si>
  <si>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</si>
  <si>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</si>
  <si>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</si>
  <si>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</si>
  <si>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</si>
  <si>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</si>
  <si>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</si>
  <si>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</si>
  <si>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</si>
  <si>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</si>
  <si>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</si>
  <si>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</si>
  <si>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</si>
  <si>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</si>
  <si>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</si>
  <si>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</si>
  <si>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</si>
  <si>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</si>
  <si>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</si>
  <si>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</si>
  <si>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</si>
  <si>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</si>
  <si>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</si>
  <si>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</si>
  <si>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</si>
  <si>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</si>
  <si>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</si>
  <si>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</si>
  <si>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</si>
  <si>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</si>
  <si>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</si>
  <si>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</si>
  <si>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</si>
  <si>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</si>
  <si>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</si>
  <si>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</si>
  <si>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</si>
  <si>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</si>
  <si>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</si>
  <si>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</si>
  <si>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</si>
  <si>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</si>
  <si>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</si>
  <si>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</si>
  <si>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</si>
  <si>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</si>
  <si>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</si>
  <si>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</si>
  <si>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</si>
  <si>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</si>
  <si>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</si>
  <si>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</si>
  <si>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</si>
  <si>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</si>
  <si>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</si>
  <si>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</si>
  <si>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</si>
  <si>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</si>
  <si>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</si>
  <si>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</si>
  <si>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</si>
  <si>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</si>
  <si>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</si>
  <si>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</si>
  <si>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</si>
  <si>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</si>
  <si>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</si>
  <si>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</si>
  <si>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</si>
  <si>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</si>
  <si>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</si>
  <si>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</si>
  <si>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</si>
  <si>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</si>
  <si>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</si>
  <si>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</si>
  <si>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</si>
  <si>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</si>
  <si>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</si>
  <si>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</si>
  <si>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</si>
  <si>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</si>
  <si>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</si>
  <si>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</si>
  <si>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</si>
  <si>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</si>
  <si>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</si>
  <si>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</si>
  <si>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</si>
  <si>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</si>
  <si>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</si>
  <si>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</si>
  <si>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</si>
  <si>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</si>
  <si>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</si>
  <si>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</si>
  <si>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</si>
  <si>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</si>
  <si>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</si>
  <si>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</si>
  <si>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</si>
  <si>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</si>
  <si>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</si>
  <si>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</si>
  <si>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</si>
  <si>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</si>
  <si>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</si>
  <si>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</si>
  <si>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</si>
  <si>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</si>
  <si>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</si>
  <si>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</si>
  <si>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</si>
  <si>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</si>
  <si>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</si>
  <si>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</si>
  <si>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</si>
  <si>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</si>
  <si>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</si>
  <si>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</si>
  <si>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</si>
  <si>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</si>
  <si>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</si>
  <si>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</si>
  <si>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</si>
  <si>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</si>
  <si>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</si>
  <si>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</si>
  <si>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</si>
  <si>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</si>
  <si>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</si>
  <si>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</si>
  <si>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</si>
  <si>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</si>
  <si>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</si>
  <si>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</si>
  <si>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</si>
  <si>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</si>
  <si>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</si>
  <si>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</si>
  <si>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</si>
  <si>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</si>
  <si>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</si>
  <si>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</si>
  <si>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</si>
  <si>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</si>
  <si>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</si>
  <si>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</si>
  <si>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</si>
  <si>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</si>
  <si>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</si>
  <si>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</si>
  <si>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</si>
  <si>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</si>
  <si>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</si>
  <si>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</si>
  <si>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</si>
  <si>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</si>
  <si>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</si>
  <si>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</si>
  <si>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</si>
  <si>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</si>
  <si>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</si>
  <si>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</si>
  <si>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</si>
  <si>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</si>
  <si>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</si>
  <si>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</si>
  <si>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</si>
  <si>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</si>
  <si>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</si>
  <si>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</si>
  <si>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</si>
  <si>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</si>
  <si>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</si>
  <si>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</si>
  <si>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</si>
  <si>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</si>
  <si>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</si>
  <si>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</si>
  <si>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</si>
  <si>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</si>
  <si>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</si>
  <si>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</si>
  <si>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</si>
  <si>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</si>
  <si>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</si>
  <si>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</si>
  <si>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</si>
  <si>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</si>
  <si>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</si>
  <si>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</si>
  <si>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</si>
  <si>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</si>
  <si>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</si>
  <si>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</si>
  <si>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</si>
  <si>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</si>
  <si>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</si>
  <si>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</si>
  <si>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</si>
  <si>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</si>
  <si>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</si>
  <si>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</si>
  <si>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</si>
  <si>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</si>
  <si>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</si>
  <si>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</si>
  <si>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</si>
  <si>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</si>
  <si>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</si>
  <si>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</si>
  <si>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</si>
  <si>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</si>
  <si>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</si>
  <si>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</si>
  <si>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</si>
  <si>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</si>
  <si>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</si>
  <si>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</si>
  <si>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</si>
  <si>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</si>
  <si>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</si>
  <si>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</si>
  <si>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</si>
  <si>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</si>
  <si>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</si>
  <si>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</si>
  <si>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</si>
  <si>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</si>
  <si>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</si>
  <si>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</si>
  <si>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</si>
  <si>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</si>
  <si>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</si>
  <si>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</si>
  <si>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</si>
  <si>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</si>
  <si>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</si>
  <si>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</si>
  <si>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</si>
  <si>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</si>
  <si>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</si>
  <si>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</si>
  <si>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</si>
  <si>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</si>
  <si>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</si>
  <si>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</si>
  <si>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</si>
  <si>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</si>
  <si>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</si>
  <si>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</si>
  <si>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</si>
  <si>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</si>
  <si>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</si>
  <si>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</si>
  <si>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</si>
  <si>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</si>
  <si>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</si>
  <si>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</si>
  <si>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</si>
  <si>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</si>
  <si>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</si>
  <si>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</si>
  <si>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</si>
  <si>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</si>
  <si>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</si>
  <si>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</si>
  <si>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</si>
  <si>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</si>
  <si>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</si>
  <si>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</si>
  <si>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</si>
  <si>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</si>
  <si>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</si>
  <si>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</si>
  <si>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</si>
  <si>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</si>
  <si>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</si>
  <si>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</si>
  <si>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</si>
  <si>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</si>
  <si>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</si>
  <si>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</si>
  <si>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</si>
  <si>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</si>
  <si>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</si>
  <si>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</si>
  <si>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</si>
  <si>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</si>
  <si>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</si>
  <si>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</si>
  <si>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</si>
  <si>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</si>
  <si>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</si>
  <si>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</si>
  <si>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</si>
  <si>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</si>
  <si>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</si>
  <si>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</si>
  <si>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</si>
  <si>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</si>
  <si>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</si>
  <si>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</si>
  <si>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</si>
  <si>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</si>
  <si>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</si>
  <si>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</si>
  <si>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</si>
  <si>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</si>
  <si>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</si>
  <si>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</si>
  <si>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</si>
  <si>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</si>
  <si>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</si>
  <si>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</si>
  <si>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</si>
  <si>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</si>
  <si>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</si>
  <si>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</si>
  <si>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</si>
  <si>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</si>
  <si>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</si>
  <si>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</si>
  <si>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</si>
  <si>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</si>
  <si>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</si>
  <si>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</si>
  <si>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</si>
  <si>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</si>
  <si>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</si>
  <si>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</si>
  <si>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</si>
  <si>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</si>
  <si>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</si>
  <si>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</si>
  <si>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</si>
  <si>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</si>
  <si>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</si>
  <si>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</si>
  <si>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</si>
  <si>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</si>
  <si>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</si>
  <si>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</si>
  <si>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</si>
  <si>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</si>
  <si>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</si>
  <si>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</si>
  <si>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</si>
  <si>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</si>
  <si>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</si>
  <si>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</si>
  <si>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</si>
  <si>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</si>
  <si>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</si>
  <si>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</si>
  <si>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</si>
  <si>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</si>
  <si>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</si>
  <si>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</si>
  <si>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</si>
  <si>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</si>
  <si>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</si>
  <si>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</si>
  <si>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</si>
  <si>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</si>
  <si>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</si>
  <si>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</si>
  <si>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</si>
  <si>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</si>
  <si>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</si>
  <si>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</si>
  <si>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</si>
  <si>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</si>
  <si>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</si>
  <si>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</si>
  <si>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</si>
  <si>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</si>
  <si>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</si>
  <si>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</si>
  <si>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</si>
  <si>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</si>
  <si>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</si>
  <si>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</si>
  <si>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</si>
  <si>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</si>
  <si>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</si>
  <si>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</si>
  <si>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</si>
  <si>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</si>
  <si>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</si>
  <si>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</si>
  <si>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</si>
  <si>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</si>
  <si>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</si>
  <si>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</si>
  <si>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</si>
  <si>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</si>
  <si>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</si>
  <si>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</si>
  <si>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</si>
  <si>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</si>
  <si>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</si>
  <si>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</si>
  <si>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</si>
  <si>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</si>
  <si>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</si>
  <si>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</si>
  <si>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</si>
  <si>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</si>
  <si>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</si>
  <si>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</si>
  <si>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</si>
  <si>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</si>
  <si>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</si>
  <si>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</si>
  <si>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</si>
  <si>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</si>
  <si>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</si>
  <si>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</si>
  <si>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</si>
  <si>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</si>
  <si>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</si>
  <si>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</si>
  <si>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</si>
  <si>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</si>
  <si>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</si>
  <si>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</si>
  <si>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</si>
  <si>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</si>
  <si>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</si>
  <si>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</si>
  <si>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</si>
  <si>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</si>
  <si>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</si>
  <si>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</si>
  <si>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</si>
  <si>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</si>
  <si>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</si>
  <si>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</si>
  <si>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</si>
  <si>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</si>
  <si>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</si>
  <si>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</si>
  <si>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</si>
  <si>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</si>
  <si>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</si>
  <si>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</si>
  <si>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</si>
  <si>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</si>
  <si>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</si>
  <si>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</si>
  <si>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</si>
  <si>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</si>
  <si>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</si>
  <si>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</si>
  <si>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</si>
  <si>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</si>
  <si>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</si>
  <si>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</si>
  <si>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</si>
  <si>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</si>
  <si>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</si>
  <si>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</si>
  <si>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</si>
  <si>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</si>
  <si>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</si>
  <si>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</si>
  <si>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</si>
  <si>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</si>
  <si>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</si>
  <si>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</si>
  <si>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</si>
  <si>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</si>
  <si>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</si>
  <si>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</si>
  <si>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</si>
  <si>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</si>
  <si>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</si>
  <si>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</si>
  <si>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</si>
  <si>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</si>
  <si>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</si>
  <si>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</si>
  <si>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</si>
  <si>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</si>
  <si>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</si>
  <si>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</si>
  <si>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</si>
  <si>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</si>
  <si>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</si>
  <si>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</si>
  <si>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</si>
  <si>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</si>
  <si>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</si>
  <si>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</si>
  <si>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</si>
  <si>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</si>
  <si>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</si>
  <si>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</si>
  <si>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</si>
  <si>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</si>
  <si>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</si>
  <si>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</si>
  <si>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</si>
  <si>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</si>
  <si>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</si>
  <si>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</si>
  <si>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</si>
  <si>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</si>
  <si>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</si>
  <si>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</si>
  <si>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</si>
  <si>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</si>
  <si>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</si>
  <si>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</si>
  <si>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</si>
  <si>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</si>
  <si>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</si>
  <si>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</si>
  <si>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</si>
  <si>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</si>
  <si>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</si>
  <si>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</si>
  <si>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</si>
  <si>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</si>
  <si>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</si>
  <si>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</si>
  <si>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</si>
  <si>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</si>
  <si>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</si>
  <si>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</si>
  <si>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</si>
  <si>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</si>
  <si>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</si>
  <si>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</si>
  <si>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</si>
  <si>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</si>
  <si>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</si>
  <si>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</si>
  <si>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</si>
  <si>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</si>
  <si>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</si>
  <si>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</si>
  <si>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</si>
  <si>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</si>
  <si>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</si>
  <si>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</si>
  <si>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</si>
  <si>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</si>
  <si>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</si>
  <si>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</si>
  <si>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</si>
  <si>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</si>
  <si>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</si>
  <si>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</si>
  <si>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</si>
  <si>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</si>
  <si>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</si>
  <si>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</si>
  <si>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</si>
  <si>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</si>
  <si>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</si>
  <si>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</si>
  <si>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</si>
  <si>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</si>
  <si>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</si>
  <si>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</si>
  <si>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</si>
  <si>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</si>
  <si>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</si>
  <si>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</si>
  <si>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</si>
  <si>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</si>
  <si>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</si>
  <si>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</si>
  <si>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</si>
  <si>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</si>
  <si>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</si>
  <si>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</si>
  <si>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</si>
  <si>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</si>
  <si>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</si>
  <si>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</si>
  <si>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</si>
  <si>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</si>
  <si>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</si>
  <si>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</si>
  <si>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</si>
  <si>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</si>
  <si>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</si>
  <si>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</si>
  <si>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</si>
  <si>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</si>
  <si>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</si>
  <si>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</si>
  <si>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</si>
  <si>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</si>
  <si>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</si>
  <si>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</si>
  <si>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</si>
  <si>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</si>
  <si>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</si>
  <si>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</si>
  <si>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</si>
  <si>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</si>
  <si>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</si>
  <si>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</si>
  <si>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</si>
  <si>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</si>
  <si>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</si>
  <si>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</si>
  <si>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</si>
  <si>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</si>
  <si>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</si>
  <si>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</si>
  <si>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</si>
  <si>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</si>
  <si>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</si>
  <si>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</si>
  <si>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</si>
  <si>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</si>
  <si>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</si>
  <si>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</si>
  <si>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</si>
  <si>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</si>
  <si>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</si>
  <si>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</si>
  <si>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</si>
  <si>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</si>
  <si>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</si>
  <si>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</si>
  <si>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</si>
  <si>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</si>
  <si>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</si>
  <si>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</si>
  <si>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</si>
  <si>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</si>
  <si>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</si>
  <si>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</si>
  <si>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</si>
  <si>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</si>
  <si>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</si>
  <si>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</si>
  <si>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</si>
  <si>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</si>
  <si>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</si>
  <si>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</si>
  <si>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</si>
  <si>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</si>
  <si>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</si>
  <si>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</si>
  <si>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</si>
  <si>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</si>
  <si>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</si>
  <si>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</si>
  <si>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</si>
  <si>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</si>
  <si>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</si>
  <si>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</si>
  <si>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</si>
  <si>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</si>
  <si>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</si>
  <si>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</si>
  <si>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</si>
  <si>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</si>
  <si>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</si>
  <si>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</si>
  <si>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</si>
  <si>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</si>
  <si>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</si>
  <si>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</si>
  <si>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</si>
  <si>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</si>
  <si>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</si>
  <si>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</si>
  <si>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</si>
  <si>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</si>
  <si>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</si>
  <si>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</si>
  <si>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</si>
  <si>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</si>
  <si>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</si>
  <si>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</si>
  <si>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</si>
  <si>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</si>
  <si>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</si>
  <si>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</si>
  <si>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</si>
  <si>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</si>
  <si>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</si>
  <si>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</si>
  <si>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</si>
  <si>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</si>
  <si>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</si>
  <si>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</si>
  <si>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</si>
  <si>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</si>
  <si>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</si>
  <si>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</si>
  <si>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</si>
  <si>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</si>
  <si>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</si>
  <si>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</si>
  <si>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</si>
  <si>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</si>
  <si>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</si>
  <si>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</si>
  <si>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</si>
  <si>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</si>
  <si>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</si>
  <si>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</si>
  <si>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</si>
  <si>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</si>
  <si>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</si>
  <si>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</si>
  <si>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</si>
  <si>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</si>
  <si>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</si>
  <si>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</si>
  <si>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</si>
  <si>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</si>
  <si>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</si>
  <si>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</si>
  <si>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</si>
  <si>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</si>
  <si>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</si>
  <si>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</si>
  <si>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</si>
  <si>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</si>
  <si>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</si>
  <si>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</si>
  <si>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</si>
  <si>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</si>
  <si>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</si>
  <si>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</si>
  <si>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</si>
  <si>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</si>
  <si>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</si>
  <si>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</si>
  <si>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</si>
  <si>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</si>
  <si>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</si>
  <si>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</si>
  <si>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</si>
  <si>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</si>
  <si>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</si>
  <si>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</si>
  <si>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</si>
  <si>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</si>
  <si>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</si>
  <si>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</si>
  <si>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</si>
  <si>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</si>
  <si>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</si>
  <si>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</si>
  <si>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</si>
  <si>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</si>
  <si>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</si>
  <si>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</si>
  <si>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</si>
  <si>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</si>
  <si>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</si>
  <si>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</si>
  <si>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</si>
  <si>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</si>
  <si>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</si>
  <si>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</si>
  <si>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</si>
  <si>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</si>
  <si>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</si>
  <si>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</si>
  <si>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</si>
  <si>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</si>
  <si>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</si>
  <si>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</si>
  <si>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</si>
  <si>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</si>
  <si>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</si>
  <si>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</si>
  <si>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</si>
  <si>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</si>
  <si>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</si>
  <si>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</si>
  <si>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</si>
  <si>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</si>
  <si>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</si>
  <si>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</si>
  <si>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</si>
  <si>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</si>
  <si>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</si>
  <si>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</si>
  <si>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</si>
  <si>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</si>
  <si>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</si>
  <si>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</si>
  <si>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</si>
  <si>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</si>
  <si>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</si>
  <si>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</si>
  <si>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</si>
  <si>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</si>
  <si>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</si>
  <si>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</si>
  <si>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</si>
  <si>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</si>
  <si>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</si>
  <si>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</si>
  <si>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</si>
  <si>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</si>
  <si>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</si>
  <si>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</si>
  <si>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</si>
  <si>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</si>
  <si>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</si>
  <si>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</si>
  <si>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</si>
  <si>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</si>
  <si>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</si>
  <si>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</si>
  <si>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</si>
  <si>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</si>
  <si>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</si>
  <si>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</si>
  <si>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</si>
  <si>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</si>
  <si>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</si>
  <si>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</si>
  <si>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</si>
  <si>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</si>
  <si>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</si>
  <si>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</si>
  <si>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</si>
  <si>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</si>
  <si>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</si>
  <si>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</si>
  <si>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</si>
  <si>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</si>
  <si>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</si>
  <si>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</si>
  <si>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</si>
  <si>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</si>
  <si>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</si>
  <si>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</si>
  <si>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</si>
  <si>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</si>
  <si>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</si>
  <si>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</si>
  <si>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</si>
  <si>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</si>
  <si>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</si>
  <si>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</si>
  <si>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</si>
  <si>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</si>
  <si>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</si>
  <si>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</si>
  <si>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</si>
  <si>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</si>
  <si>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</si>
  <si>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</si>
  <si>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</si>
  <si>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</si>
  <si>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</si>
  <si>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</si>
  <si>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</si>
  <si>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</si>
  <si>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</si>
  <si>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</si>
  <si>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</si>
  <si>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</si>
  <si>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</si>
  <si>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</si>
  <si>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</si>
  <si>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</si>
  <si>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</si>
  <si>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</si>
  <si>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</si>
  <si>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</si>
  <si>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</si>
  <si>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</si>
  <si>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</si>
  <si>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</si>
  <si>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</si>
  <si>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</si>
  <si>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</si>
  <si>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</si>
  <si>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</si>
  <si>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</si>
  <si>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</si>
  <si>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</si>
  <si>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</si>
  <si>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</si>
  <si>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</si>
  <si>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</si>
  <si>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</si>
  <si>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</si>
  <si>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</si>
  <si>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</si>
  <si>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</si>
  <si>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</si>
  <si>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</si>
  <si>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</si>
  <si>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</si>
  <si>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</si>
  <si>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</si>
  <si>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</si>
  <si>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</si>
  <si>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</si>
  <si>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</si>
  <si>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</si>
  <si>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</si>
  <si>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</si>
  <si>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</si>
  <si>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</si>
  <si>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</si>
  <si>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</si>
  <si>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</si>
  <si>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</si>
  <si>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</si>
  <si>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</si>
  <si>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</si>
  <si>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</si>
  <si>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</si>
  <si>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</si>
  <si>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</si>
  <si>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</si>
  <si>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</si>
  <si>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</si>
  <si>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</si>
  <si>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</si>
  <si>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</si>
  <si>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</si>
  <si>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</si>
  <si>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</si>
  <si>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</si>
  <si>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</si>
  <si>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</si>
  <si>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</si>
  <si>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</si>
  <si>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</si>
  <si>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</si>
  <si>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</si>
  <si>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</si>
  <si>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</si>
  <si>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</si>
  <si>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</si>
  <si>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</si>
  <si>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</si>
  <si>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</si>
  <si>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</si>
  <si>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</si>
  <si>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</si>
  <si>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</si>
  <si>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</si>
  <si>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</si>
  <si>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</si>
  <si>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</si>
  <si>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</si>
  <si>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</si>
  <si>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</si>
  <si>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</si>
  <si>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</si>
  <si>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</si>
  <si>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</si>
  <si>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</si>
  <si>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</si>
  <si>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</si>
  <si>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</si>
  <si>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</si>
  <si>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</si>
  <si>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</si>
  <si>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</si>
  <si>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</si>
  <si>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</si>
  <si>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</si>
  <si>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</si>
  <si>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</si>
  <si>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</si>
  <si>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</si>
  <si>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</si>
  <si>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</si>
  <si>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</si>
  <si>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</si>
  <si>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</si>
  <si>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</si>
  <si>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</si>
  <si>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</si>
  <si>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</si>
  <si>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</si>
  <si>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</si>
  <si>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</si>
  <si>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</si>
  <si>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</si>
  <si>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</si>
  <si>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</si>
  <si>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</si>
  <si>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</si>
  <si>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</si>
  <si>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</si>
  <si>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</si>
  <si>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</si>
  <si>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</si>
  <si>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</si>
  <si>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</si>
  <si>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</si>
  <si>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</si>
  <si>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</si>
  <si>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</si>
  <si>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</si>
  <si>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</si>
  <si>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</si>
  <si>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</si>
  <si>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</si>
  <si>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</si>
  <si>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</si>
  <si>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</si>
  <si>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</si>
  <si>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</si>
  <si>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</si>
  <si>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</si>
  <si>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</si>
  <si>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</si>
  <si>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</si>
  <si>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</si>
  <si>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</si>
  <si>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</si>
  <si>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</si>
  <si>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</si>
  <si>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</si>
  <si>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</si>
  <si>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</si>
  <si>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</si>
  <si>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</si>
  <si>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</si>
  <si>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</si>
  <si>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</si>
  <si>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</si>
  <si>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</si>
  <si>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</si>
  <si>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</si>
  <si>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</si>
  <si>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</si>
  <si>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</si>
  <si>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</si>
  <si>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</si>
  <si>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</si>
  <si>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</si>
  <si>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</si>
  <si>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</si>
  <si>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</si>
  <si>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</si>
  <si>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</si>
  <si>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</si>
  <si>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</si>
  <si>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</si>
  <si>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</si>
  <si>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</si>
  <si>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</si>
  <si>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</si>
  <si>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</si>
  <si>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</si>
  <si>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</si>
  <si>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</si>
  <si>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</si>
  <si>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</si>
  <si>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</si>
  <si>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</si>
  <si>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</si>
  <si>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</si>
  <si>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</si>
  <si>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</si>
  <si>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</si>
  <si>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</si>
  <si>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</si>
  <si>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</si>
  <si>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</si>
  <si>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</si>
  <si>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</si>
  <si>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</si>
  <si>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</si>
  <si>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</si>
  <si>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</si>
  <si>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</si>
  <si>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</si>
  <si>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</si>
  <si>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</si>
  <si>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</si>
  <si>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</si>
  <si>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</si>
  <si>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</si>
  <si>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</si>
  <si>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</si>
  <si>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</si>
  <si>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</si>
  <si>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</si>
  <si>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</si>
  <si>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</si>
  <si>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</si>
  <si>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</si>
  <si>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</si>
  <si>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</si>
  <si>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</si>
  <si>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</si>
  <si>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</si>
  <si>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</si>
  <si>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</si>
  <si>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</si>
  <si>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</si>
  <si>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</si>
  <si>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</si>
  <si>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</si>
  <si>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</si>
  <si>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</si>
  <si>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</si>
  <si>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</si>
  <si>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</si>
  <si>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</si>
  <si>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</si>
  <si>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</si>
  <si>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</si>
  <si>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</si>
  <si>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</si>
  <si>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</si>
  <si>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</si>
  <si>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</si>
  <si>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</si>
  <si>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</si>
  <si>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</si>
  <si>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</si>
  <si>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</si>
  <si>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</si>
  <si>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</si>
  <si>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</si>
  <si>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</si>
  <si>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</si>
  <si>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</si>
  <si>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</si>
  <si>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</si>
  <si>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</si>
  <si>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</si>
  <si>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</si>
  <si>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</si>
  <si>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</si>
  <si>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</si>
  <si>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</si>
  <si>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</si>
  <si>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</si>
  <si>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</si>
  <si>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</si>
  <si>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</si>
  <si>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</si>
  <si>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</si>
  <si>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</si>
  <si>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</si>
  <si>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</si>
  <si>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</si>
  <si>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</si>
  <si>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</si>
  <si>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</si>
  <si>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</si>
  <si>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</si>
  <si>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</si>
  <si>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</si>
  <si>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</si>
  <si>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</si>
  <si>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</si>
  <si>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</si>
  <si>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</si>
  <si>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</si>
  <si>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</si>
  <si>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</si>
  <si>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</si>
  <si>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</si>
  <si>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</si>
  <si>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</si>
  <si>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</si>
  <si>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</si>
  <si>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</si>
  <si>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</si>
  <si>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</si>
  <si>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</si>
  <si>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</si>
  <si>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</si>
  <si>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</si>
  <si>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</si>
  <si>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</si>
  <si>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</si>
  <si>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</si>
  <si>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</si>
  <si>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</si>
  <si>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</si>
  <si>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</si>
  <si>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</si>
  <si>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</si>
  <si>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</si>
  <si>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</si>
  <si>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</si>
  <si>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</si>
  <si>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</si>
  <si>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</si>
  <si>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</si>
  <si>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</si>
  <si>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</si>
  <si>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</si>
  <si>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</si>
  <si>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</si>
  <si>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</si>
  <si>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</si>
  <si>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</si>
  <si>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</si>
  <si>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</si>
  <si>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</si>
  <si>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</si>
  <si>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</si>
  <si>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</si>
  <si>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</si>
  <si>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</si>
  <si>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</si>
  <si>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</si>
  <si>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</si>
  <si>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</si>
  <si>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</si>
  <si>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</si>
  <si>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</si>
  <si>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</si>
  <si>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</si>
  <si>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</si>
  <si>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</si>
  <si>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</si>
  <si>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</si>
  <si>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</si>
  <si>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</si>
  <si>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</si>
  <si>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</si>
  <si>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</si>
  <si>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</si>
  <si>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</si>
  <si>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</si>
  <si>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</si>
  <si>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</si>
  <si>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</si>
  <si>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</si>
  <si>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</si>
  <si>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</si>
  <si>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</si>
  <si>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</si>
  <si>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</si>
  <si>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</si>
  <si>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</si>
  <si>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</si>
  <si>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</si>
  <si>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</si>
  <si>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</si>
  <si>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</si>
  <si>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</si>
  <si>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</si>
  <si>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</si>
  <si>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</si>
  <si>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</si>
  <si>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</si>
  <si>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</si>
  <si>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</si>
  <si>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</si>
  <si>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</si>
  <si>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</si>
  <si>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</si>
  <si>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</si>
  <si>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</si>
  <si>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</si>
  <si>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</si>
  <si>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</si>
  <si>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</si>
  <si>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</si>
  <si>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</si>
  <si>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</si>
  <si>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</si>
  <si>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</si>
  <si>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</si>
  <si>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</si>
  <si>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</si>
  <si>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</si>
  <si>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</si>
  <si>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</si>
  <si>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</si>
  <si>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</si>
  <si>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</si>
  <si>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</si>
  <si>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</si>
  <si>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</si>
  <si>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</si>
  <si>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</si>
  <si>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</si>
  <si>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</si>
  <si>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</si>
  <si>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</si>
  <si>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</si>
  <si>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</si>
  <si>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</si>
  <si>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</si>
  <si>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</si>
  <si>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</si>
  <si>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</si>
  <si>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</si>
  <si>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</si>
  <si>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</si>
  <si>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</si>
  <si>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</si>
  <si>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</si>
  <si>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</si>
  <si>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</si>
  <si>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</si>
  <si>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</si>
  <si>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</si>
  <si>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</si>
  <si>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</si>
  <si>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</si>
  <si>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</si>
  <si>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</si>
  <si>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</si>
  <si>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</si>
  <si>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</si>
  <si>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</si>
  <si>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</si>
  <si>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</si>
  <si>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</si>
  <si>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</si>
  <si>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</si>
  <si>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</si>
  <si>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</si>
  <si>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</si>
  <si>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</si>
  <si>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</si>
  <si>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</si>
  <si>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</si>
  <si>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</si>
  <si>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</si>
  <si>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</si>
  <si>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</si>
  <si>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</si>
  <si>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</si>
  <si>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</si>
  <si>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</si>
  <si>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</si>
  <si>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</si>
  <si>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</si>
  <si>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</si>
  <si>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</si>
  <si>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</si>
  <si>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</si>
  <si>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</si>
  <si>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</si>
  <si>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</si>
  <si>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</si>
  <si>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</si>
  <si>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</si>
  <si>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</si>
  <si>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</si>
  <si>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</si>
  <si>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</si>
  <si>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</si>
  <si>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</si>
  <si>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</si>
  <si>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</si>
  <si>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</si>
  <si>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</si>
  <si>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</si>
  <si>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</si>
  <si>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</si>
  <si>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</si>
  <si>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</si>
  <si>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</si>
  <si>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</si>
  <si>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</si>
  <si>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</si>
  <si>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</si>
  <si>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</si>
  <si>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</si>
  <si>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</si>
  <si>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</si>
  <si>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</si>
  <si>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</si>
  <si>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</si>
  <si>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</si>
  <si>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</si>
  <si>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</si>
  <si>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</si>
  <si>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</si>
  <si>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</si>
  <si>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</si>
  <si>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</si>
  <si>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</si>
  <si>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</si>
  <si>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</si>
  <si>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</si>
  <si>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</si>
  <si>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</si>
  <si>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</si>
  <si>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</si>
  <si>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</si>
  <si>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</si>
  <si>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</si>
  <si>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</si>
  <si>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</si>
  <si>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</si>
  <si>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</si>
  <si>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</si>
  <si>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</si>
  <si>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</si>
  <si>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</si>
  <si>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</si>
  <si>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</si>
  <si>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</si>
  <si>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</si>
  <si>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</si>
  <si>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</si>
  <si>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</si>
  <si>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</si>
  <si>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</si>
  <si>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</si>
  <si>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</si>
  <si>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</si>
  <si>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</si>
  <si>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</si>
  <si>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</si>
  <si>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</si>
  <si>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</si>
  <si>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</si>
  <si>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</si>
  <si>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</si>
  <si>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</si>
  <si>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</si>
  <si>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</si>
  <si>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</si>
  <si>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</si>
  <si>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</si>
  <si>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</si>
  <si>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</si>
  <si>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</si>
  <si>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</si>
  <si>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</si>
  <si>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</si>
  <si>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</si>
  <si>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</si>
  <si>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</si>
  <si>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</si>
  <si>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</si>
  <si>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</si>
  <si>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</si>
  <si>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</si>
  <si>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</si>
  <si>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</si>
  <si>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</si>
  <si>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</si>
  <si>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</si>
  <si>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</si>
  <si>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</si>
  <si>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</si>
  <si>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</si>
  <si>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</si>
  <si>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</si>
  <si>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</si>
  <si>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</si>
  <si>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</si>
  <si>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</si>
  <si>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</si>
  <si>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</si>
  <si>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</si>
  <si>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</si>
  <si>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</si>
  <si>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</si>
  <si>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</si>
  <si>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</si>
  <si>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</si>
  <si>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</si>
  <si>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</si>
  <si>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</si>
  <si>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</si>
  <si>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</si>
  <si>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</si>
  <si>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</si>
  <si>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</si>
  <si>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</si>
  <si>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</si>
  <si>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</si>
  <si>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</si>
  <si>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</si>
  <si>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</si>
  <si>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</si>
  <si>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</si>
  <si>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</si>
  <si>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</si>
  <si>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</si>
  <si>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</si>
  <si>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</si>
  <si>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</si>
  <si>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</si>
  <si>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</si>
  <si>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</si>
  <si>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</si>
  <si>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</si>
  <si>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</si>
  <si>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</si>
  <si>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</si>
  <si>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</si>
  <si>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</si>
  <si>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</si>
  <si>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</si>
  <si>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</si>
  <si>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</si>
  <si>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</si>
  <si>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</si>
  <si>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</si>
  <si>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</si>
  <si>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</si>
  <si>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</si>
  <si>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</si>
  <si>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</si>
  <si>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</si>
  <si>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</si>
  <si>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</si>
  <si>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</si>
  <si>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</si>
  <si>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</si>
  <si>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</si>
  <si>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</si>
  <si>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</si>
  <si>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</si>
  <si>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</si>
  <si>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</si>
  <si>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</si>
  <si>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</si>
  <si>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</si>
  <si>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</si>
  <si>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</si>
  <si>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</si>
  <si>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</si>
  <si>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</si>
  <si>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</si>
  <si>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</si>
  <si>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</si>
  <si>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</si>
  <si>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</si>
  <si>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</si>
  <si>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</si>
  <si>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</si>
  <si>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</si>
  <si>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</si>
  <si>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</si>
  <si>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</si>
  <si>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</si>
  <si>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</si>
  <si>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</si>
  <si>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</si>
  <si>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</si>
  <si>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</si>
  <si>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</si>
  <si>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</si>
  <si>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</si>
  <si>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</si>
  <si>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</si>
  <si>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</si>
  <si>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</si>
  <si>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</si>
  <si>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</si>
  <si>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</si>
  <si>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</si>
  <si>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</si>
  <si>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</si>
  <si>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</si>
  <si>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</si>
  <si>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</si>
  <si>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</si>
  <si>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</si>
  <si>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</si>
  <si>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</si>
  <si>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</si>
  <si>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</si>
  <si>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</si>
  <si>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</si>
  <si>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</si>
  <si>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</si>
  <si>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</si>
  <si>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</si>
  <si>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</si>
  <si>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</si>
  <si>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</si>
  <si>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</si>
  <si>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</si>
  <si>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</si>
  <si>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</si>
  <si>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</si>
  <si>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</si>
  <si>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</si>
  <si>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</si>
  <si>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</si>
  <si>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</si>
  <si>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</si>
  <si>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</si>
  <si>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</si>
  <si>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</si>
  <si>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</si>
  <si>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</si>
  <si>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</si>
  <si>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</si>
  <si>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</si>
  <si>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</si>
  <si>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</si>
  <si>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</si>
  <si>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</si>
  <si>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</si>
  <si>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</si>
  <si>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</si>
  <si>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</si>
  <si>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</si>
  <si>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</si>
  <si>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</si>
  <si>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</si>
  <si>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</si>
  <si>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</si>
  <si>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</si>
  <si>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</si>
  <si>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</si>
  <si>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</si>
  <si>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</si>
  <si>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</si>
  <si>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</si>
  <si>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</si>
  <si>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</si>
  <si>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</si>
  <si>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</si>
  <si>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</si>
  <si>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</si>
  <si>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</si>
  <si>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</si>
  <si>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</si>
  <si>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</si>
  <si>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</si>
  <si>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</si>
  <si>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</si>
  <si>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</si>
  <si>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</si>
  <si>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</si>
  <si>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</si>
  <si>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</si>
  <si>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</si>
  <si>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</si>
  <si>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</si>
  <si>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</si>
  <si>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</si>
  <si>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</si>
  <si>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</si>
  <si>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</si>
  <si>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</si>
  <si>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</si>
  <si>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</si>
  <si>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</si>
  <si>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</si>
  <si>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</si>
  <si>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</si>
  <si>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</si>
  <si>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</si>
  <si>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</si>
  <si>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</si>
  <si>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</si>
  <si>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</si>
  <si>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</si>
  <si>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</si>
  <si>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</si>
  <si>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</si>
  <si>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</si>
  <si>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</si>
  <si>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</si>
  <si>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</si>
  <si>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</si>
  <si>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</si>
  <si>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</si>
  <si>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</si>
  <si>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</si>
  <si>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</si>
  <si>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</si>
  <si>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</si>
  <si>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</si>
  <si>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</si>
  <si>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</si>
  <si>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</si>
  <si>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</si>
  <si>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</si>
  <si>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</si>
  <si>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</si>
  <si>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</si>
  <si>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</si>
  <si>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</si>
  <si>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</si>
  <si>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</si>
  <si>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</si>
  <si>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</si>
  <si>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</si>
  <si>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</si>
  <si>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</si>
  <si>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</si>
  <si>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</si>
  <si>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</si>
  <si>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</si>
  <si>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</si>
  <si>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</si>
  <si>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</si>
  <si>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</si>
  <si>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</si>
  <si>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</si>
  <si>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</si>
  <si>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</si>
  <si>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</si>
  <si>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</si>
  <si>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</si>
  <si>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</si>
  <si>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</si>
  <si>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</si>
  <si>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</si>
  <si>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</si>
  <si>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</si>
  <si>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</si>
  <si>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</si>
  <si>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</si>
  <si>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</si>
  <si>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</si>
  <si>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</si>
  <si>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</si>
  <si>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</si>
  <si>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</si>
  <si>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</si>
  <si>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</si>
  <si>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</si>
  <si>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</si>
  <si>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</si>
  <si>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</si>
  <si>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</si>
  <si>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</si>
  <si>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</si>
  <si>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</si>
  <si>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</si>
  <si>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</si>
  <si>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</si>
  <si>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</si>
  <si>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</si>
  <si>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</si>
  <si>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</si>
  <si>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</si>
  <si>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</si>
  <si>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</si>
  <si>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</si>
  <si>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</si>
  <si>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</si>
  <si>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</si>
  <si>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</si>
  <si>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</si>
  <si>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</si>
  <si>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</si>
  <si>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</si>
  <si>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</si>
  <si>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</si>
  <si>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</si>
  <si>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</si>
  <si>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</si>
  <si>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</si>
  <si>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</si>
  <si>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</si>
  <si>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</si>
  <si>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</si>
  <si>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</si>
  <si>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</si>
  <si>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</si>
  <si>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</si>
  <si>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</si>
  <si>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</si>
  <si>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</si>
  <si>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</si>
  <si>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</si>
  <si>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</si>
  <si>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</si>
  <si>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</si>
  <si>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</si>
  <si>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</si>
  <si>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</si>
  <si>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</si>
  <si>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</si>
  <si>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</si>
  <si>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</si>
  <si>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</si>
  <si>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</si>
  <si>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</si>
  <si>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</si>
  <si>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</si>
  <si>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</si>
  <si>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</si>
  <si>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</si>
  <si>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</si>
  <si>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</si>
  <si>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</si>
  <si>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</si>
  <si>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</si>
  <si>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</si>
  <si>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</si>
  <si>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</si>
  <si>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</si>
  <si>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</si>
  <si>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</si>
  <si>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</si>
  <si>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</si>
  <si>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</si>
  <si>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</si>
  <si>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</si>
  <si>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</si>
  <si>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</si>
  <si>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</si>
  <si>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</si>
  <si>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</si>
  <si>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</si>
  <si>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</si>
  <si>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</si>
  <si>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</si>
  <si>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</si>
  <si>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</si>
  <si>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</si>
  <si>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</si>
  <si>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</si>
  <si>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</si>
  <si>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</si>
  <si>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</si>
  <si>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</si>
  <si>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</si>
  <si>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</si>
  <si>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</si>
  <si>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</si>
  <si>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</si>
  <si>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</si>
  <si>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</si>
  <si>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</si>
  <si>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</si>
  <si>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</si>
  <si>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</si>
  <si>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</si>
  <si>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</si>
  <si>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</si>
  <si>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</si>
  <si>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</si>
  <si>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</si>
  <si>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</si>
  <si>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</si>
  <si>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</si>
  <si>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</si>
  <si>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</si>
  <si>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</si>
  <si>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</si>
  <si>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</si>
  <si>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</si>
  <si>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</si>
  <si>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</si>
  <si>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</si>
  <si>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</si>
  <si>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</si>
  <si>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</si>
  <si>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</si>
  <si>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</si>
  <si>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</si>
  <si>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</si>
  <si>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</si>
  <si>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</si>
  <si>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</si>
  <si>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</si>
  <si>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</si>
  <si>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</si>
  <si>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</si>
  <si>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</si>
  <si>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</si>
  <si>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</si>
  <si>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</si>
  <si>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</si>
  <si>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</si>
  <si>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</si>
  <si>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</si>
  <si>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</si>
  <si>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</si>
  <si>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</si>
  <si>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</si>
  <si>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</si>
  <si>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</si>
  <si>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</si>
  <si>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</si>
  <si>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</si>
  <si>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</si>
  <si>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</si>
  <si>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</si>
  <si>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</si>
  <si>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</si>
  <si>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</si>
  <si>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</si>
  <si>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</si>
  <si>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</si>
  <si>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</si>
  <si>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</si>
  <si>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</si>
  <si>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</si>
  <si>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</si>
  <si>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</si>
  <si>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</si>
  <si>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</si>
  <si>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</si>
  <si>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</si>
  <si>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</si>
  <si>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</si>
  <si>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</si>
  <si>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</si>
  <si>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</si>
  <si>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</si>
  <si>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</si>
  <si>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</si>
  <si>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</si>
  <si>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</si>
  <si>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</si>
  <si>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</si>
  <si>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</si>
  <si>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</si>
  <si>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</si>
  <si>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</si>
  <si>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</si>
  <si>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</si>
  <si>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</si>
  <si>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</si>
  <si>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</si>
  <si>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</si>
  <si>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</si>
  <si>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</si>
  <si>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</si>
  <si>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</si>
  <si>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</si>
  <si>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</si>
  <si>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</si>
  <si>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</si>
  <si>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</si>
  <si>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</si>
  <si>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</si>
  <si>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</si>
  <si>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</si>
  <si>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</si>
  <si>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</si>
  <si>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</si>
  <si>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</si>
  <si>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</si>
  <si>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</si>
  <si>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</si>
  <si>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</si>
  <si>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</si>
  <si>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</si>
  <si>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</si>
  <si>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</si>
  <si>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</si>
  <si>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</si>
  <si>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</si>
  <si>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</si>
  <si>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</si>
  <si>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</si>
  <si>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</si>
  <si>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</si>
  <si>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</si>
  <si>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</si>
  <si>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</si>
  <si>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</si>
  <si>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</si>
  <si>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</si>
  <si>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</si>
  <si>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</si>
  <si>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</si>
  <si>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</si>
  <si>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</si>
  <si>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</si>
  <si>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</si>
  <si>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</si>
  <si>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</si>
  <si>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</si>
  <si>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</si>
  <si>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</si>
  <si>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</si>
  <si>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</si>
  <si>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</si>
  <si>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</si>
  <si>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</si>
  <si>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</si>
  <si>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</si>
  <si>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</si>
  <si>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</si>
  <si>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</si>
  <si>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</si>
  <si>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</si>
  <si>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</si>
  <si>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</si>
  <si>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</si>
  <si>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</si>
  <si>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</si>
  <si>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</si>
  <si>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</si>
  <si>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</si>
  <si>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</si>
  <si>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</si>
  <si>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</si>
  <si>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</si>
  <si>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</si>
  <si>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</si>
  <si>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</si>
  <si>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</si>
  <si>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</si>
  <si>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</si>
  <si>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</si>
  <si>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</si>
  <si>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</si>
  <si>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</si>
  <si>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</si>
  <si>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</si>
  <si>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</si>
  <si>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</si>
  <si>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</si>
  <si>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</si>
  <si>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</si>
  <si>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</si>
  <si>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</si>
  <si>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</si>
  <si>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</si>
  <si>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</si>
  <si>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</si>
  <si>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</si>
  <si>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</si>
  <si>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</si>
  <si>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</si>
  <si>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</si>
  <si>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</si>
  <si>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</si>
  <si>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</si>
  <si>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</si>
  <si>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</si>
  <si>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</si>
  <si>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</si>
  <si>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</si>
  <si>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</si>
  <si>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</si>
  <si>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</si>
  <si>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</si>
  <si>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</si>
  <si>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</si>
  <si>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</si>
  <si>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</si>
  <si>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</si>
  <si>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</si>
  <si>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</si>
  <si>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</si>
  <si>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</si>
  <si>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</si>
  <si>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</si>
  <si>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</si>
  <si>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</si>
  <si>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</si>
  <si>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</si>
  <si>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</si>
  <si>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</si>
  <si>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</si>
  <si>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</si>
  <si>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</si>
  <si>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</si>
  <si>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</si>
  <si>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</si>
  <si>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</si>
  <si>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</si>
  <si>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</si>
  <si>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</si>
  <si>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</si>
  <si>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</si>
  <si>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</si>
  <si>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</si>
  <si>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</si>
  <si>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</si>
  <si>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</si>
  <si>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</si>
  <si>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</si>
  <si>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</si>
  <si>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</si>
  <si>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</si>
  <si>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</si>
  <si>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</si>
  <si>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</si>
  <si>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</si>
  <si>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</si>
  <si>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</si>
  <si>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</si>
  <si>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</si>
  <si>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</si>
  <si>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</si>
  <si>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</si>
  <si>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</si>
  <si>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</si>
  <si>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</si>
  <si>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</si>
  <si>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</si>
  <si>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</si>
  <si>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</si>
  <si>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</si>
  <si>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</si>
  <si>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</si>
  <si>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</si>
  <si>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</si>
  <si>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</si>
  <si>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</si>
  <si>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</si>
  <si>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</si>
  <si>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</si>
  <si>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</si>
  <si>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</si>
  <si>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</si>
  <si>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</si>
  <si>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</si>
  <si>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</si>
  <si>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</si>
  <si>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</si>
  <si>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</si>
  <si>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</si>
  <si>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</si>
  <si>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</si>
  <si>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</si>
  <si>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</si>
  <si>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</si>
  <si>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</si>
  <si>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</si>
  <si>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</si>
  <si>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</si>
  <si>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</si>
  <si>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</si>
  <si>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</si>
  <si>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</si>
  <si>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</si>
  <si>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</si>
  <si>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</si>
  <si>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</si>
  <si>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</si>
  <si>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</si>
  <si>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</si>
  <si>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</si>
  <si>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</si>
  <si>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</si>
  <si>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</si>
  <si>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</si>
  <si>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</si>
  <si>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</si>
  <si>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</si>
  <si>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</si>
  <si>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</si>
  <si>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</si>
  <si>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</si>
  <si>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</si>
  <si>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</si>
  <si>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</si>
  <si>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</si>
  <si>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</si>
  <si>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</si>
  <si>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</si>
  <si>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</si>
  <si>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</si>
  <si>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</si>
  <si>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</si>
  <si>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</si>
  <si>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</si>
  <si>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</si>
  <si>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</si>
  <si>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</si>
  <si>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</si>
  <si>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</si>
  <si>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</si>
  <si>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</si>
  <si>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</si>
  <si>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</si>
  <si>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</si>
  <si>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</si>
  <si>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</si>
  <si>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</si>
  <si>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</si>
  <si>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</si>
  <si>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</si>
  <si>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</si>
  <si>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</si>
  <si>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</si>
  <si>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</si>
  <si>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</si>
  <si>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</si>
  <si>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</si>
  <si>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</si>
  <si>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</si>
  <si>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</si>
  <si>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</si>
  <si>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</si>
  <si>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</si>
  <si>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</si>
  <si>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</si>
  <si>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</si>
  <si>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</si>
  <si>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</si>
  <si>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</si>
  <si>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</si>
  <si>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</si>
  <si>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</si>
  <si>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</si>
  <si>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</si>
  <si>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</si>
  <si>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</si>
  <si>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</si>
  <si>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</si>
  <si>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</si>
  <si>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</si>
  <si>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</si>
  <si>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</si>
  <si>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</si>
  <si>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</si>
  <si>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</si>
  <si>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</si>
  <si>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</si>
  <si>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</si>
  <si>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</si>
  <si>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</si>
  <si>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</si>
  <si>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</si>
  <si>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</si>
  <si>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</si>
  <si>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</si>
  <si>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</si>
  <si>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</si>
  <si>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</si>
  <si>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</si>
  <si>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</si>
  <si>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</si>
  <si>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</si>
  <si>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</si>
  <si>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</si>
  <si>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</si>
  <si>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</si>
  <si>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</si>
  <si>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</si>
  <si>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</si>
  <si>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</si>
  <si>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</si>
  <si>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</si>
  <si>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</si>
  <si>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</si>
  <si>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</si>
  <si>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</si>
  <si>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</si>
  <si>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</si>
  <si>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</si>
  <si>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</si>
  <si>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</si>
  <si>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</si>
  <si>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</si>
  <si>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</si>
  <si>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</si>
  <si>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</si>
  <si>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</si>
  <si>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</si>
  <si>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</si>
  <si>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</si>
  <si>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</si>
  <si>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</si>
  <si>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</si>
  <si>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</si>
  <si>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</si>
  <si>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</si>
  <si>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</si>
  <si>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</si>
  <si>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</si>
  <si>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</si>
  <si>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</si>
  <si>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</si>
  <si>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</si>
  <si>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</si>
  <si>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</si>
  <si>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</si>
  <si>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</si>
  <si>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</si>
  <si>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</si>
  <si>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</si>
  <si>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</si>
  <si>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</si>
  <si>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</si>
  <si>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</si>
  <si>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</si>
  <si>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</si>
  <si>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</si>
  <si>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</si>
  <si>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</si>
  <si>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</si>
  <si>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</si>
  <si>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</si>
  <si>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</si>
  <si>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</si>
  <si>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</si>
  <si>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</si>
  <si>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</si>
  <si>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</si>
  <si>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</si>
  <si>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</si>
  <si>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</si>
  <si>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</si>
  <si>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</si>
  <si>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</si>
  <si>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</si>
  <si>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</si>
  <si>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</si>
  <si>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</si>
  <si>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</si>
  <si>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</si>
  <si>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</si>
  <si>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</si>
  <si>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</si>
  <si>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</si>
  <si>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</si>
  <si>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</si>
  <si>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</si>
  <si>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</si>
  <si>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</si>
  <si>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</si>
  <si>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</si>
  <si>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</si>
  <si>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</si>
  <si>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</si>
  <si>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</si>
  <si>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</si>
  <si>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</si>
  <si>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</si>
  <si>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</si>
  <si>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</si>
  <si>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</si>
  <si>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</si>
  <si>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</si>
  <si>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</si>
  <si>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</si>
  <si>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</si>
  <si>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</si>
  <si>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</si>
  <si>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</si>
  <si>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</si>
  <si>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</si>
  <si>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</si>
  <si>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</si>
  <si>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</si>
  <si>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</si>
  <si>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</si>
  <si>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</si>
  <si>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</si>
  <si>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</si>
  <si>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</si>
  <si>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</si>
  <si>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</si>
  <si>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</si>
  <si>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</si>
  <si>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</si>
  <si>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</si>
  <si>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</si>
  <si>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</si>
  <si>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</si>
  <si>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</si>
  <si>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</si>
  <si>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</si>
  <si>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</si>
  <si>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</si>
  <si>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</si>
  <si>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</si>
  <si>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</si>
  <si>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</si>
  <si>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</si>
  <si>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</si>
  <si>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</si>
  <si>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</si>
  <si>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</si>
  <si>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</si>
  <si>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</si>
  <si>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</si>
  <si>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</si>
  <si>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</si>
  <si>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</si>
  <si>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</si>
  <si>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</si>
  <si>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</si>
  <si>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</si>
  <si>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</si>
  <si>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</si>
  <si>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</si>
  <si>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</si>
  <si>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</si>
  <si>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</si>
  <si>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</si>
  <si>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</si>
  <si>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</si>
  <si>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</si>
  <si>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</si>
  <si>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</si>
  <si>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</si>
  <si>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</si>
  <si>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</si>
  <si>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</si>
  <si>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</si>
  <si>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</si>
  <si>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</si>
  <si>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</si>
  <si>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</si>
  <si>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</si>
  <si>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</si>
  <si>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</si>
  <si>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</si>
  <si>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</si>
  <si>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</si>
  <si>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</si>
  <si>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</si>
  <si>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</si>
  <si>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</si>
  <si>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</si>
  <si>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</si>
  <si>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</si>
  <si>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</si>
  <si>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</si>
  <si>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</si>
  <si>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</si>
  <si>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</si>
  <si>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</si>
  <si>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</si>
  <si>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</si>
  <si>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</si>
  <si>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</si>
  <si>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</si>
  <si>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</si>
  <si>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</si>
  <si>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</si>
  <si>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</si>
  <si>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</si>
  <si>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</si>
  <si>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</si>
  <si>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</si>
  <si>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</si>
  <si>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</si>
  <si>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</si>
  <si>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</si>
  <si>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</si>
  <si>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</si>
  <si>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</si>
  <si>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</si>
  <si>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</si>
  <si>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</si>
  <si>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</si>
  <si>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</si>
  <si>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</si>
  <si>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</si>
  <si>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</si>
  <si>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</si>
  <si>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</si>
  <si>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</si>
  <si>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</si>
  <si>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</si>
  <si>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</si>
  <si>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</si>
  <si>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</si>
  <si>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</si>
  <si>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</si>
  <si>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</si>
  <si>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</si>
  <si>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</si>
  <si>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</si>
  <si>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</si>
  <si>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</si>
  <si>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</si>
  <si>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</si>
  <si>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</si>
  <si>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</si>
  <si>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</si>
  <si>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</si>
  <si>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</si>
  <si>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</si>
  <si>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</si>
  <si>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</si>
  <si>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</si>
  <si>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</si>
  <si>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</si>
  <si>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</si>
  <si>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</si>
  <si>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</si>
  <si>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</si>
  <si>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</si>
  <si>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</si>
  <si>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</si>
  <si>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</si>
  <si>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</si>
  <si>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</si>
  <si>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</si>
  <si>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</si>
  <si>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</si>
  <si>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</si>
  <si>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</si>
  <si>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</si>
  <si>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</si>
  <si>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</si>
  <si>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</si>
  <si>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</si>
  <si>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</si>
  <si>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</si>
  <si>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</si>
  <si>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</si>
  <si>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</si>
  <si>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</si>
  <si>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</si>
  <si>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</si>
  <si>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</si>
  <si>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</si>
  <si>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</si>
  <si>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</si>
  <si>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</si>
  <si>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</si>
  <si>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</si>
  <si>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</si>
  <si>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</si>
  <si>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</si>
  <si>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</si>
  <si>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</si>
  <si>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</si>
  <si>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</si>
  <si>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</si>
  <si>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</si>
  <si>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</si>
  <si>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</si>
  <si>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</si>
  <si>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</si>
  <si>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</si>
  <si>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</si>
  <si>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</si>
  <si>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</si>
  <si>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</si>
  <si>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</si>
  <si>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</si>
  <si>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</si>
  <si>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</si>
  <si>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</si>
  <si>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</si>
  <si>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</si>
  <si>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</si>
  <si>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</si>
  <si>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</si>
  <si>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</si>
  <si>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</si>
  <si>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</si>
  <si>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</si>
  <si>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</si>
  <si>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</si>
  <si>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</si>
  <si>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</si>
  <si>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</si>
  <si>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</si>
  <si>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</si>
  <si>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</si>
  <si>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</si>
  <si>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</si>
  <si>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</si>
  <si>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</si>
  <si>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</si>
  <si>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</si>
  <si>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</si>
  <si>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</si>
  <si>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</si>
  <si>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</si>
  <si>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</si>
  <si>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</si>
  <si>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</si>
  <si>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</si>
  <si>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</si>
  <si>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</si>
  <si>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</si>
  <si>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</si>
  <si>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</si>
  <si>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</si>
  <si>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</si>
  <si>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</si>
  <si>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</si>
  <si>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</si>
  <si>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</si>
  <si>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</si>
  <si>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</si>
  <si>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</si>
  <si>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</si>
  <si>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</si>
  <si>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</si>
  <si>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</si>
  <si>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</si>
  <si>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</si>
  <si>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</si>
  <si>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</si>
  <si>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</si>
  <si>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</si>
  <si>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</si>
  <si>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</si>
  <si>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</si>
  <si>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</si>
  <si>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</si>
  <si>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</si>
  <si>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</si>
  <si>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</si>
  <si>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</si>
  <si>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</si>
  <si>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</si>
  <si>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</si>
  <si>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</si>
  <si>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</si>
  <si>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</si>
  <si>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</si>
  <si>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</si>
  <si>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</si>
  <si>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</si>
  <si>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</si>
  <si>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</si>
  <si>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</si>
  <si>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</si>
  <si>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</si>
  <si>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</si>
  <si>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</si>
  <si>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</si>
  <si>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</si>
  <si>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</si>
  <si>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</si>
  <si>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</si>
  <si>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</si>
  <si>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</si>
  <si>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</si>
  <si>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</si>
  <si>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</si>
  <si>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</si>
  <si>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</si>
  <si>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</si>
  <si>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</si>
  <si>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</si>
  <si>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</si>
  <si>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</si>
  <si>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</si>
  <si>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</si>
  <si>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</si>
  <si>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</si>
  <si>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</si>
  <si>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</si>
  <si>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</si>
  <si>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</si>
  <si>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</si>
  <si>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</si>
  <si>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</si>
  <si>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</si>
  <si>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</si>
  <si>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</si>
  <si>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</si>
  <si>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</si>
  <si>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</si>
  <si>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</si>
  <si>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</si>
  <si>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</si>
  <si>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</si>
  <si>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</si>
  <si>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</si>
  <si>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</si>
  <si>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</si>
  <si>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</si>
  <si>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</si>
  <si>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</si>
  <si>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</si>
  <si>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</si>
  <si>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</si>
  <si>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</si>
  <si>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</si>
  <si>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</si>
  <si>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</si>
  <si>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</si>
  <si>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</si>
  <si>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</si>
  <si>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</si>
  <si>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</si>
  <si>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</si>
  <si>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</si>
  <si>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</si>
  <si>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</si>
  <si>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</si>
  <si>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</si>
  <si>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</si>
  <si>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</si>
  <si>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</si>
  <si>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</si>
  <si>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</si>
  <si>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</si>
  <si>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</si>
  <si>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</si>
  <si>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</si>
  <si>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</si>
  <si>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</si>
  <si>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</si>
  <si>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</si>
  <si>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</si>
  <si>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</si>
  <si>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</si>
  <si>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</si>
  <si>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</si>
  <si>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</si>
  <si>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</si>
  <si>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</si>
  <si>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</si>
  <si>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</si>
  <si>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</si>
  <si>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</si>
  <si>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</si>
  <si>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</si>
  <si>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</si>
  <si>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</si>
  <si>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</si>
  <si>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</si>
  <si>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</si>
  <si>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</si>
  <si>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</si>
  <si>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</si>
  <si>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</si>
  <si>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</si>
  <si>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</si>
  <si>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</si>
  <si>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</si>
  <si>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</si>
  <si>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</si>
  <si>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</si>
  <si>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</si>
  <si>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</si>
  <si>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</si>
  <si>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</si>
  <si>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</si>
  <si>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</si>
  <si>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</si>
  <si>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</si>
  <si>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</si>
  <si>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</si>
  <si>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</si>
  <si>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</si>
  <si>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</si>
  <si>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</si>
  <si>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</si>
  <si>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</si>
  <si>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</si>
  <si>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</si>
  <si>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</si>
  <si>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</si>
  <si>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</si>
  <si>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</si>
  <si>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</si>
  <si>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</si>
  <si>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</si>
  <si>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</si>
  <si>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</si>
  <si>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</si>
  <si>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</si>
  <si>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</si>
  <si>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</si>
  <si>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</si>
  <si>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</si>
  <si>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</si>
  <si>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</si>
  <si>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</si>
  <si>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</si>
  <si>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</si>
  <si>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</si>
  <si>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</si>
  <si>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</si>
  <si>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</si>
  <si>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</si>
  <si>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</si>
  <si>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</si>
  <si>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</si>
  <si>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</si>
  <si>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</si>
  <si>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</si>
  <si>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</si>
  <si>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</si>
  <si>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</si>
  <si>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</si>
  <si>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</si>
  <si>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</si>
  <si>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</si>
  <si>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</si>
  <si>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</si>
  <si>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</si>
  <si>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</si>
  <si>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</si>
  <si>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</si>
  <si>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</si>
  <si>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</si>
  <si>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</si>
  <si>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</si>
  <si>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</si>
  <si>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</si>
  <si>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</si>
  <si>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</si>
  <si>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</si>
  <si>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</si>
  <si>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</si>
  <si>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</si>
  <si>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</si>
  <si>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</si>
  <si>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</si>
  <si>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</si>
  <si>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</si>
  <si>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</si>
  <si>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</si>
  <si>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</si>
  <si>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</si>
  <si>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</si>
  <si>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</si>
  <si>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</si>
  <si>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</si>
  <si>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</si>
  <si>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</si>
  <si>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</si>
  <si>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</si>
  <si>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</si>
  <si>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</si>
  <si>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</si>
  <si>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</si>
  <si>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</si>
  <si>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</si>
  <si>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</si>
  <si>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</si>
  <si>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</si>
  <si>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</si>
  <si>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</si>
  <si>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</si>
  <si>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</si>
  <si>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</si>
  <si>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</si>
  <si>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</si>
  <si>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</si>
  <si>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</si>
  <si>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</si>
  <si>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</si>
  <si>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</si>
  <si>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</si>
  <si>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</si>
  <si>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</si>
  <si>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</si>
  <si>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</si>
  <si>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</si>
  <si>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</si>
  <si>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</si>
  <si>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</si>
  <si>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</si>
  <si>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</si>
  <si>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</si>
  <si>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</si>
  <si>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</si>
  <si>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</si>
  <si>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</si>
  <si>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</si>
  <si>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</si>
  <si>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</si>
  <si>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</si>
  <si>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</si>
  <si>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</si>
  <si>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</si>
  <si>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</si>
  <si>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</si>
  <si>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</si>
  <si>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</si>
  <si>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</si>
  <si>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</si>
  <si>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</si>
  <si>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</si>
  <si>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</si>
  <si>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</si>
  <si>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</si>
  <si>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</si>
  <si>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</si>
  <si>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</si>
  <si>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</si>
  <si>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</si>
  <si>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</si>
  <si>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</si>
  <si>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</si>
  <si>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</si>
  <si>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</si>
  <si>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</si>
  <si>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</si>
  <si>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</si>
  <si>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</si>
  <si>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</si>
  <si>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</si>
  <si>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</si>
  <si>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</si>
  <si>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</si>
  <si>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</si>
  <si>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</si>
  <si>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</si>
  <si>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</si>
  <si>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</si>
  <si>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</si>
  <si>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</si>
  <si>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</si>
  <si>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</si>
  <si>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</si>
  <si>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</si>
  <si>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</si>
  <si>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</si>
  <si>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</si>
  <si>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</si>
  <si>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</si>
  <si>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</si>
  <si>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</si>
  <si>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</si>
  <si>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</si>
  <si>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</si>
  <si>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</si>
  <si>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</si>
  <si>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</si>
  <si>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</si>
  <si>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</si>
  <si>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</si>
  <si>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</si>
  <si>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</si>
  <si>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</si>
  <si>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</si>
  <si>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</si>
  <si>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</si>
  <si>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</si>
  <si>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</si>
  <si>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</si>
  <si>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</si>
  <si>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</si>
  <si>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</si>
  <si>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</si>
  <si>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</si>
  <si>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</si>
  <si>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</si>
  <si>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</si>
  <si>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</si>
  <si>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</si>
  <si>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</si>
  <si>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</si>
  <si>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</si>
  <si>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</si>
  <si>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</si>
  <si>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</si>
  <si>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</si>
  <si>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</si>
  <si>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</si>
  <si>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</si>
  <si>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</si>
  <si>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</si>
  <si>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</si>
  <si>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</si>
  <si>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</si>
  <si>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</si>
  <si>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</si>
  <si>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</si>
  <si>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</si>
  <si>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</si>
  <si>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</si>
  <si>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</si>
  <si>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</si>
  <si>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</si>
  <si>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</si>
  <si>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</si>
  <si>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</si>
  <si>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</si>
  <si>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</si>
  <si>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</si>
  <si>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</si>
  <si>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</si>
  <si>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</si>
  <si>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</si>
  <si>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</si>
  <si>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</si>
  <si>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</si>
  <si>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</si>
  <si>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</si>
  <si>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</si>
  <si>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</si>
  <si>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</si>
  <si>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</si>
  <si>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</si>
  <si>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</si>
  <si>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</si>
  <si>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</si>
  <si>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</si>
  <si>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</si>
  <si>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</si>
  <si>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</si>
  <si>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</si>
  <si>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</si>
  <si>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</si>
  <si>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</si>
  <si>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</si>
  <si>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</si>
  <si>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</si>
  <si>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</si>
  <si>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</si>
  <si>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</si>
  <si>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</si>
  <si>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</si>
  <si>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</si>
  <si>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</si>
  <si>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</si>
  <si>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</si>
  <si>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</si>
  <si>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</si>
  <si>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</si>
  <si>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</si>
  <si>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</si>
  <si>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</si>
  <si>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</si>
  <si>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</si>
  <si>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</si>
  <si>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</si>
  <si>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</si>
  <si>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</si>
  <si>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</si>
  <si>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</si>
  <si>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</si>
  <si>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</si>
  <si>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</si>
  <si>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</si>
  <si>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</si>
  <si>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</si>
  <si>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</si>
  <si>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</si>
  <si>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</si>
  <si>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</si>
  <si>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</si>
  <si>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</si>
  <si>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</si>
  <si>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</si>
  <si>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</si>
  <si>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</si>
  <si>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</si>
  <si>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</si>
  <si>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</si>
  <si>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</si>
  <si>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</si>
  <si>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</si>
  <si>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</si>
  <si>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</si>
  <si>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</si>
  <si>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</si>
  <si>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</si>
  <si>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</si>
  <si>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</si>
  <si>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</si>
  <si>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</si>
  <si>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</si>
  <si>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</si>
  <si>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</si>
  <si>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</si>
  <si>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</si>
  <si>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</si>
  <si>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</si>
  <si>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</si>
  <si>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</si>
  <si>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</si>
  <si>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</si>
  <si>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</si>
  <si>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</si>
  <si>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</si>
  <si>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</si>
  <si>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</si>
  <si>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</si>
  <si>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</si>
  <si>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</si>
  <si>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</si>
  <si>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</si>
  <si>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</si>
  <si>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</si>
  <si>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</si>
  <si>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</si>
  <si>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</si>
  <si>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</si>
  <si>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</si>
  <si>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</si>
  <si>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</si>
  <si>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</si>
  <si>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</si>
  <si>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</si>
  <si>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</si>
  <si>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</si>
  <si>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</si>
  <si>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</si>
  <si>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</si>
  <si>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</si>
  <si>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</si>
  <si>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</si>
  <si>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</si>
  <si>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</si>
  <si>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</si>
  <si>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</si>
  <si>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</si>
  <si>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</si>
  <si>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</si>
  <si>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</si>
  <si>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</si>
  <si>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</si>
  <si>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</si>
  <si>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</si>
  <si>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</si>
  <si>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</si>
  <si>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</si>
  <si>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</si>
  <si>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</si>
  <si>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</si>
  <si>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</si>
  <si>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</si>
  <si>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</si>
  <si>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</si>
  <si>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</si>
  <si>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</si>
  <si>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</si>
  <si>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</si>
  <si>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</si>
  <si>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</si>
  <si>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</si>
  <si>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</si>
  <si>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</si>
  <si>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</si>
  <si>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</si>
  <si>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</si>
  <si>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</si>
  <si>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</si>
  <si>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</si>
  <si>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</si>
  <si>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</si>
  <si>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</si>
  <si>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</si>
  <si>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</si>
  <si>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</si>
  <si>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</si>
  <si>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</si>
  <si>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</si>
  <si>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</si>
  <si>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</si>
  <si>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</si>
  <si>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</si>
  <si>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</si>
  <si>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</si>
  <si>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</si>
  <si>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</si>
  <si>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</si>
  <si>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</si>
  <si>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</si>
  <si>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</si>
  <si>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</si>
  <si>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</si>
  <si>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</si>
  <si>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</si>
  <si>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</si>
  <si>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</si>
  <si>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</si>
  <si>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</si>
  <si>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</si>
  <si>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</si>
  <si>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</si>
  <si>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</si>
  <si>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</si>
  <si>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</si>
  <si>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</si>
  <si>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</si>
  <si>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</si>
  <si>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</si>
  <si>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</si>
  <si>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</si>
  <si>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</si>
  <si>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</si>
  <si>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</si>
  <si>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</si>
  <si>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</si>
  <si>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</si>
  <si>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</si>
  <si>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</si>
  <si>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</si>
  <si>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</si>
  <si>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</si>
  <si>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</si>
  <si>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</si>
  <si>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</si>
  <si>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</si>
  <si>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</si>
  <si>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</si>
  <si>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</si>
  <si>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</si>
  <si>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</si>
  <si>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</si>
  <si>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</si>
  <si>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</si>
  <si>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</si>
  <si>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</si>
  <si>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</si>
  <si>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</si>
  <si>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</si>
  <si>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</si>
  <si>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</si>
  <si>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</si>
  <si>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</si>
  <si>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</si>
  <si>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</si>
  <si>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</si>
  <si>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</si>
  <si>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</si>
  <si>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</si>
  <si>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</si>
  <si>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</si>
  <si>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</si>
  <si>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</si>
  <si>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</si>
  <si>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</si>
  <si>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</si>
  <si>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</si>
  <si>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</si>
  <si>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</si>
  <si>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</si>
  <si>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</si>
  <si>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</si>
  <si>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</si>
  <si>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</si>
  <si>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</si>
  <si>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</si>
  <si>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</si>
  <si>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</si>
  <si>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</si>
  <si>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</si>
  <si>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</si>
  <si>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</si>
  <si>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</si>
  <si>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</si>
  <si>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</si>
  <si>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</si>
  <si>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</si>
  <si>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</si>
  <si>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</si>
  <si>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</si>
  <si>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</si>
  <si>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</si>
  <si>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</si>
  <si>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</si>
  <si>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</si>
  <si>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</si>
  <si>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</si>
  <si>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</si>
  <si>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</si>
  <si>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</si>
  <si>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</si>
  <si>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</si>
  <si>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</si>
  <si>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</si>
  <si>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</si>
  <si>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</si>
  <si>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</si>
  <si>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</si>
  <si>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</si>
  <si>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</si>
  <si>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</si>
  <si>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</si>
  <si>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</si>
  <si>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</si>
  <si>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</si>
  <si>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</si>
  <si>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</si>
  <si>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</si>
  <si>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</si>
  <si>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</si>
  <si>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</si>
  <si>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</si>
  <si>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</si>
  <si>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</si>
  <si>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</si>
  <si>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</si>
  <si>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</si>
  <si>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</si>
  <si>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</si>
  <si>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</si>
  <si>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</si>
  <si>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</si>
  <si>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</si>
  <si>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</si>
  <si>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</si>
  <si>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</si>
  <si>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</si>
  <si>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</si>
  <si>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</si>
  <si>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</si>
  <si>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</si>
  <si>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</si>
  <si>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</si>
  <si>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</si>
  <si>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</si>
  <si>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</si>
  <si>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</si>
  <si>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</si>
  <si>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</si>
  <si>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</si>
  <si>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</si>
  <si>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</si>
  <si>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</si>
  <si>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</si>
  <si>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</si>
  <si>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</si>
  <si>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</si>
  <si>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</si>
  <si>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</si>
  <si>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</si>
  <si>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</si>
  <si>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</si>
  <si>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</si>
  <si>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</si>
  <si>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</si>
  <si>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</si>
  <si>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</si>
  <si>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</si>
  <si>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</si>
  <si>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</si>
  <si>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</si>
  <si>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</si>
  <si>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</si>
  <si>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</si>
  <si>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</si>
  <si>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</si>
  <si>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</si>
  <si>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</si>
  <si>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</si>
  <si>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</si>
  <si>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</si>
  <si>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</si>
  <si>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</si>
  <si>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</si>
  <si>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</si>
  <si>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</si>
  <si>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</si>
  <si>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</si>
  <si>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</si>
  <si>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</si>
  <si>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</si>
  <si>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</si>
  <si>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</si>
  <si>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</si>
  <si>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</si>
  <si>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</si>
  <si>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</si>
  <si>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</si>
  <si>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</si>
  <si>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</si>
  <si>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</si>
  <si>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</si>
  <si>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</si>
  <si>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</si>
  <si>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</si>
  <si>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</si>
  <si>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</si>
  <si>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</si>
  <si>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</si>
  <si>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</si>
  <si>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</si>
  <si>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</si>
  <si>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</si>
  <si>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</si>
  <si>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</si>
  <si>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</si>
  <si>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</si>
  <si>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</si>
  <si>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</si>
  <si>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</si>
  <si>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</si>
  <si>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</si>
  <si>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</si>
  <si>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</si>
  <si>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</si>
  <si>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</si>
  <si>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</si>
  <si>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</si>
  <si>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</si>
  <si>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</si>
  <si>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</si>
  <si>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</si>
  <si>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</si>
  <si>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</si>
  <si>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</si>
  <si>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</si>
  <si>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</si>
  <si>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</si>
  <si>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</si>
  <si>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</si>
  <si>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</si>
  <si>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</si>
  <si>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</si>
  <si>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</si>
  <si>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</si>
  <si>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</si>
  <si>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</si>
  <si>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</si>
  <si>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</si>
  <si>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</si>
  <si>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</si>
  <si>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</si>
  <si>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</si>
  <si>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</si>
  <si>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</si>
  <si>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</si>
  <si>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</si>
  <si>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</si>
  <si>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</si>
  <si>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</si>
  <si>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</si>
  <si>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</si>
  <si>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</si>
  <si>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</si>
  <si>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</si>
  <si>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</si>
  <si>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</si>
  <si>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</si>
  <si>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</si>
  <si>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</si>
  <si>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</si>
  <si>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</si>
  <si>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</si>
  <si>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</si>
  <si>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</si>
  <si>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</si>
  <si>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</si>
  <si>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</si>
  <si>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</si>
  <si>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</si>
  <si>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</si>
  <si>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</si>
  <si>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</si>
  <si>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</si>
  <si>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</si>
  <si>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</si>
  <si>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</si>
  <si>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</si>
  <si>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</si>
  <si>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</si>
  <si>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</si>
  <si>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</si>
  <si>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</si>
  <si>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</si>
  <si>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</si>
  <si>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</si>
  <si>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</si>
  <si>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</si>
  <si>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</si>
  <si>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</si>
  <si>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</si>
  <si>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</si>
  <si>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</si>
  <si>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</si>
  <si>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</si>
  <si>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</si>
  <si>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</si>
  <si>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</si>
  <si>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</si>
  <si>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</si>
  <si>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</si>
  <si>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</si>
  <si>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</si>
  <si>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</si>
  <si>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</si>
  <si>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</si>
  <si>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</si>
  <si>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</si>
  <si>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</si>
  <si>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</si>
  <si>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</si>
  <si>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</si>
  <si>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</si>
  <si>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</si>
  <si>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</si>
  <si>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</si>
  <si>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</si>
  <si>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</si>
  <si>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</si>
  <si>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</si>
  <si>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</si>
  <si>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</si>
  <si>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</si>
  <si>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</si>
  <si>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</si>
  <si>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</si>
  <si>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</si>
  <si>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</si>
  <si>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</si>
  <si>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</si>
  <si>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</si>
  <si>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</si>
  <si>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</si>
  <si>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</si>
  <si>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</si>
  <si>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</si>
  <si>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</si>
  <si>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</si>
  <si>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</si>
  <si>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</si>
  <si>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</si>
  <si>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</si>
  <si>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</si>
  <si>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</si>
  <si>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</si>
  <si>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</si>
  <si>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</si>
  <si>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</si>
  <si>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</si>
  <si>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</si>
  <si>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</si>
  <si>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</si>
  <si>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</si>
  <si>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</si>
  <si>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</si>
  <si>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</si>
  <si>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</si>
  <si>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</si>
  <si>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</si>
  <si>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</si>
  <si>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</si>
  <si>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</si>
  <si>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</si>
  <si>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</si>
  <si>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</si>
  <si>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</si>
  <si>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</si>
  <si>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</si>
  <si>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</si>
  <si>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</si>
  <si>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</si>
  <si>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</si>
  <si>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</si>
  <si>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</si>
  <si>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</si>
  <si>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</si>
  <si>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</si>
  <si>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</si>
  <si>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</si>
  <si>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</si>
  <si>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</si>
  <si>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</si>
  <si>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</si>
  <si>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</si>
  <si>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</si>
  <si>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</si>
  <si>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</si>
  <si>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</si>
  <si>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</si>
  <si>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</si>
  <si>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</si>
  <si>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</si>
  <si>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</si>
  <si>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</si>
  <si>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</si>
  <si>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</si>
  <si>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</si>
  <si>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</si>
  <si>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</si>
  <si>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</si>
  <si>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</si>
  <si>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</si>
  <si>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</si>
  <si>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</si>
  <si>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</si>
  <si>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</si>
  <si>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</si>
  <si>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</si>
  <si>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</si>
  <si>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</si>
  <si>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</si>
  <si>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</si>
  <si>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</si>
  <si>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</si>
  <si>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</si>
  <si>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</si>
  <si>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</si>
  <si>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</si>
  <si>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</si>
  <si>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</si>
  <si>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</si>
  <si>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</si>
  <si>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</si>
  <si>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</si>
  <si>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</si>
  <si>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</si>
  <si>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</si>
  <si>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</si>
  <si>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</si>
  <si>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</si>
  <si>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</si>
  <si>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</si>
  <si>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</si>
  <si>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</si>
  <si>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</si>
  <si>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</si>
  <si>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</si>
  <si>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</si>
  <si>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</si>
  <si>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</si>
  <si>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</si>
  <si>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</si>
  <si>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</si>
  <si>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</si>
  <si>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</si>
  <si>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</si>
  <si>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</si>
  <si>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</si>
  <si>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</si>
  <si>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</si>
  <si>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</si>
  <si>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</si>
  <si>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</si>
  <si>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</si>
  <si>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</si>
  <si>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</si>
  <si>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</si>
  <si>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</si>
  <si>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</si>
  <si>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</si>
  <si>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</si>
  <si>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</si>
  <si>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</si>
  <si>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</si>
  <si>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</si>
  <si>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</si>
  <si>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</si>
  <si>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</si>
  <si>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</si>
  <si>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</si>
  <si>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</si>
  <si>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</si>
  <si>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</si>
  <si>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</si>
  <si>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</si>
  <si>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</si>
  <si>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</si>
  <si>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</si>
  <si>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</si>
  <si>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</si>
  <si>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</si>
  <si>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</si>
  <si>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</si>
  <si>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</si>
  <si>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</si>
  <si>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</si>
  <si>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</si>
  <si>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</si>
  <si>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</si>
  <si>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</si>
  <si>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</si>
  <si>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</si>
  <si>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</si>
  <si>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</si>
  <si>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</si>
  <si>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</si>
  <si>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</si>
  <si>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</si>
  <si>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</si>
  <si>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</si>
  <si>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</si>
  <si>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</si>
  <si>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</si>
  <si>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</si>
  <si>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</si>
  <si>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</si>
  <si>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</si>
  <si>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</si>
  <si>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</si>
  <si>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</si>
  <si>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</si>
  <si>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</si>
  <si>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</si>
  <si>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</si>
  <si>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</si>
  <si>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</si>
  <si>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</si>
  <si>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</si>
  <si>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</si>
  <si>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</si>
  <si>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</si>
  <si>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</si>
  <si>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</si>
  <si>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</si>
  <si>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</si>
  <si>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</si>
  <si>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</si>
  <si>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</si>
  <si>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</si>
  <si>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</si>
  <si>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</si>
  <si>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</si>
  <si>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</si>
  <si>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</si>
  <si>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</si>
  <si>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</si>
  <si>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</si>
  <si>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</si>
  <si>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</si>
  <si>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</si>
  <si>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</si>
  <si>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</si>
  <si>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</si>
  <si>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</si>
  <si>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</si>
  <si>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</si>
  <si>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</si>
  <si>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</si>
  <si>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</si>
  <si>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</si>
  <si>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</si>
  <si>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</si>
  <si>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</si>
  <si>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</si>
  <si>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</si>
  <si>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</si>
  <si>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</si>
  <si>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</si>
  <si>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</si>
  <si>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</si>
  <si>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</si>
  <si>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</si>
  <si>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</si>
  <si>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</si>
  <si>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</si>
  <si>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</si>
  <si>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</si>
  <si>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</si>
  <si>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</si>
  <si>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</si>
  <si>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</si>
  <si>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</si>
  <si>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</si>
  <si>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</si>
  <si>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</si>
  <si>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</si>
  <si>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</si>
  <si>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</si>
  <si>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</si>
  <si>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</si>
  <si>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</si>
  <si>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</si>
  <si>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</si>
  <si>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</si>
  <si>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</si>
  <si>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</si>
  <si>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</si>
  <si>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</si>
  <si>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</si>
  <si>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</si>
  <si>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</si>
  <si>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</si>
  <si>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</si>
  <si>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</si>
  <si>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</si>
  <si>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</si>
  <si>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</si>
  <si>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</si>
  <si>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</si>
  <si>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</si>
  <si>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</si>
  <si>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</si>
  <si>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</si>
  <si>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</si>
  <si>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</si>
  <si>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</si>
  <si>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</si>
  <si>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</si>
  <si>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</si>
  <si>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</si>
  <si>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</si>
  <si>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</si>
  <si>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</si>
  <si>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</si>
  <si>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</si>
  <si>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</si>
  <si>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</si>
  <si>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</si>
  <si>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</si>
  <si>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</si>
  <si>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</si>
  <si>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</si>
  <si>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</si>
  <si>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</si>
  <si>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</si>
  <si>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</si>
  <si>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</si>
  <si>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</si>
  <si>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</si>
  <si>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</si>
  <si>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</si>
  <si>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</si>
  <si>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</si>
  <si>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</si>
  <si>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</si>
  <si>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</si>
  <si>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</si>
  <si>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</si>
  <si>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</si>
  <si>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</si>
  <si>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</si>
  <si>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</si>
  <si>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</si>
  <si>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</si>
  <si>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</si>
  <si>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</si>
  <si>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</si>
  <si>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</si>
  <si>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</si>
  <si>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</si>
  <si>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</si>
  <si>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</si>
  <si>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</si>
  <si>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</si>
  <si>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</si>
  <si>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</si>
  <si>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</si>
  <si>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</si>
  <si>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</si>
  <si>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</si>
  <si>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</si>
  <si>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</si>
  <si>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</si>
  <si>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</si>
  <si>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</si>
  <si>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</si>
  <si>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</si>
  <si>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</si>
  <si>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</si>
  <si>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</si>
  <si>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</si>
  <si>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</si>
  <si>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</si>
  <si>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</si>
  <si>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</si>
  <si>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</si>
  <si>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</si>
  <si>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</si>
  <si>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</si>
  <si>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</si>
  <si>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</si>
  <si>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</si>
  <si>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</si>
  <si>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</si>
  <si>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</si>
  <si>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</si>
  <si>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</si>
  <si>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</si>
  <si>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</si>
  <si>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</si>
  <si>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</si>
  <si>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</si>
  <si>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</si>
  <si>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</si>
  <si>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</si>
  <si>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</si>
  <si>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</si>
  <si>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</si>
  <si>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</si>
  <si>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</si>
  <si>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</si>
  <si>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</si>
  <si>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</si>
  <si>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</si>
  <si>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</si>
  <si>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</si>
  <si>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</si>
  <si>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</si>
  <si>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</si>
  <si>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</si>
  <si>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</si>
  <si>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</si>
  <si>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</si>
  <si>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</si>
  <si>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</si>
  <si>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</si>
  <si>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</si>
  <si>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</si>
  <si>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</si>
  <si>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</si>
  <si>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</si>
  <si>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</si>
  <si>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</si>
  <si>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</si>
  <si>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</si>
  <si>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</si>
  <si>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</si>
  <si>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</si>
  <si>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</si>
  <si>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</si>
  <si>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</si>
  <si>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</si>
  <si>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</si>
  <si>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</si>
  <si>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</si>
  <si>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</si>
  <si>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</si>
  <si>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</si>
  <si>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</si>
  <si>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</si>
  <si>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</si>
  <si>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</si>
  <si>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</si>
  <si>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</si>
  <si>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</si>
  <si>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</si>
  <si>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</si>
  <si>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</si>
  <si>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</si>
  <si>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</si>
  <si>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</si>
  <si>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</si>
  <si>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</si>
  <si>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</si>
  <si>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</si>
  <si>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</si>
  <si>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</si>
  <si>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</si>
  <si>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</si>
  <si>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</si>
  <si>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</si>
  <si>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</si>
  <si>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</si>
  <si>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</si>
  <si>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</si>
  <si>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</si>
  <si>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</si>
  <si>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</si>
  <si>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</si>
  <si>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</si>
  <si>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</si>
  <si>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</si>
  <si>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</si>
  <si>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</si>
  <si>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</si>
  <si>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</si>
  <si>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</si>
  <si>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</si>
  <si>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</si>
  <si>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</si>
  <si>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</si>
  <si>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</si>
  <si>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</si>
  <si>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</si>
  <si>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</si>
  <si>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</si>
  <si>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</si>
  <si>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</si>
  <si>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</si>
  <si>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</si>
  <si>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</si>
  <si>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</si>
  <si>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</si>
  <si>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</si>
  <si>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</si>
  <si>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</si>
  <si>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</si>
  <si>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</si>
  <si>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</si>
  <si>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</si>
  <si>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</si>
  <si>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</si>
  <si>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</si>
  <si>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</si>
  <si>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</si>
  <si>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</si>
  <si>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</si>
  <si>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</si>
  <si>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</si>
  <si>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</si>
  <si>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</si>
  <si>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</si>
  <si>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</si>
  <si>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</si>
  <si>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</si>
  <si>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</si>
  <si>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</si>
  <si>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</si>
  <si>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</si>
  <si>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</si>
  <si>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</si>
  <si>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</si>
  <si>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</si>
  <si>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</si>
  <si>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</si>
  <si>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</si>
  <si>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</si>
  <si>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</si>
  <si>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</si>
  <si>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</si>
  <si>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</si>
  <si>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</si>
  <si>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</si>
  <si>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</si>
  <si>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</si>
  <si>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</si>
  <si>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</si>
  <si>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</si>
  <si>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</si>
  <si>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</si>
  <si>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</si>
  <si>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</si>
  <si>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</si>
  <si>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</si>
  <si>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</si>
  <si>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</si>
  <si>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</si>
  <si>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</si>
  <si>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</si>
  <si>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</si>
  <si>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</si>
  <si>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</si>
  <si>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</si>
  <si>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</si>
  <si>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</si>
  <si>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</si>
  <si>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</si>
  <si>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</si>
  <si>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</si>
  <si>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</si>
  <si>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</si>
  <si>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</si>
  <si>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</si>
  <si>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</si>
  <si>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</si>
  <si>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</si>
  <si>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</si>
  <si>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</si>
  <si>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</si>
  <si>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</si>
  <si>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</si>
  <si>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</si>
  <si>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</si>
  <si>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</si>
  <si>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</si>
  <si>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</si>
  <si>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</si>
  <si>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</si>
  <si>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</si>
  <si>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</si>
  <si>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</si>
  <si>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</si>
  <si>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</si>
  <si>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</si>
  <si>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</si>
  <si>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</si>
  <si>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</si>
  <si>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</si>
  <si>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</si>
  <si>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</si>
  <si>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</si>
  <si>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</si>
  <si>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</si>
  <si>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</si>
  <si>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</si>
  <si>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</si>
  <si>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</si>
  <si>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</si>
  <si>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</si>
  <si>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</si>
  <si>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</si>
  <si>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</si>
  <si>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</si>
  <si>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</si>
  <si>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</si>
  <si>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</si>
  <si>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</si>
  <si>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</si>
  <si>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</si>
  <si>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</si>
  <si>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</si>
  <si>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</si>
  <si>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</si>
  <si>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</si>
  <si>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</si>
  <si>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</si>
  <si>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</si>
  <si>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</si>
  <si>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</si>
  <si>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</si>
  <si>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</si>
  <si>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</si>
  <si>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</si>
  <si>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</si>
  <si>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</si>
  <si>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</si>
  <si>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</si>
  <si>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</si>
  <si>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</si>
  <si>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</si>
  <si>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</si>
  <si>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</si>
  <si>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</si>
  <si>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</si>
  <si>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</si>
  <si>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</si>
  <si>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</si>
  <si>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</si>
  <si>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</si>
  <si>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</si>
  <si>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</si>
  <si>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</si>
  <si>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</si>
  <si>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</si>
  <si>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</si>
  <si>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</si>
  <si>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</si>
  <si>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</si>
  <si>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</si>
  <si>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</si>
  <si>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</si>
  <si>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</si>
  <si>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</si>
  <si>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</si>
  <si>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</si>
  <si>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</si>
  <si>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</si>
  <si>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</si>
  <si>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</si>
  <si>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</si>
  <si>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</si>
  <si>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</si>
  <si>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</si>
  <si>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</si>
  <si>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</si>
  <si>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</si>
  <si>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</si>
  <si>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</si>
  <si>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</si>
  <si>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</si>
  <si>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</si>
  <si>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</si>
  <si>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</si>
  <si>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</si>
  <si>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</si>
  <si>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</si>
  <si>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</si>
  <si>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</si>
  <si>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</si>
  <si>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</si>
  <si>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</si>
  <si>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</si>
  <si>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</si>
  <si>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</si>
  <si>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</si>
  <si>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</si>
  <si>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</si>
  <si>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</si>
  <si>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</si>
  <si>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</si>
  <si>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</si>
  <si>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</si>
  <si>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</si>
  <si>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</si>
  <si>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</si>
  <si>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</si>
  <si>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</si>
  <si>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</si>
  <si>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</si>
  <si>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</si>
  <si>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</si>
  <si>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</si>
  <si>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</si>
  <si>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</si>
  <si>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</si>
  <si>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</si>
  <si>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</si>
  <si>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</si>
  <si>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</si>
  <si>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</si>
  <si>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</si>
  <si>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</si>
  <si>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</si>
  <si>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</si>
  <si>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</si>
  <si>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</si>
  <si>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</si>
  <si>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</si>
  <si>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</si>
  <si>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</si>
  <si>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</si>
  <si>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</si>
  <si>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</si>
  <si>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</si>
  <si>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</si>
  <si>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</si>
  <si>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</si>
  <si>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</si>
  <si>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</si>
  <si>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</si>
  <si>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</si>
  <si>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</si>
  <si>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</si>
  <si>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</si>
  <si>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</si>
  <si>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</si>
  <si>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</si>
  <si>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</si>
  <si>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</si>
  <si>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</si>
  <si>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</si>
  <si>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</si>
  <si>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</si>
  <si>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</si>
  <si>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</si>
  <si>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</si>
  <si>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</si>
  <si>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</si>
  <si>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</si>
  <si>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</si>
  <si>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</si>
  <si>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</si>
  <si>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</si>
  <si>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</si>
  <si>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</si>
  <si>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</si>
  <si>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</si>
  <si>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</si>
  <si>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</si>
  <si>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</si>
  <si>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</si>
  <si>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</si>
  <si>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</si>
  <si>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</si>
  <si>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</si>
  <si>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</si>
  <si>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</si>
  <si>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</si>
  <si>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</si>
  <si>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</si>
  <si>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</si>
  <si>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</si>
  <si>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</si>
  <si>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</si>
  <si>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</si>
  <si>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</si>
  <si>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</si>
  <si>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</si>
  <si>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</si>
  <si>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</si>
  <si>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</si>
  <si>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</si>
  <si>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</si>
  <si>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</si>
  <si>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</si>
  <si>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</si>
  <si>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</si>
  <si>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</si>
  <si>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</si>
  <si>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</si>
  <si>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</si>
  <si>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</si>
  <si>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</si>
  <si>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</si>
  <si>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</si>
  <si>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</si>
  <si>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</si>
  <si>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</si>
  <si>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</si>
  <si>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</si>
  <si>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</si>
  <si>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</si>
  <si>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</si>
  <si>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</si>
  <si>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</si>
  <si>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</si>
  <si>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</si>
  <si>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</si>
  <si>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</si>
  <si>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</si>
  <si>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</si>
  <si>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</si>
  <si>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</si>
  <si>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</si>
  <si>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</si>
  <si>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</si>
  <si>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</si>
  <si>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</si>
  <si>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</si>
  <si>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</si>
  <si>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</si>
  <si>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</si>
  <si>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</si>
  <si>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</si>
  <si>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</si>
  <si>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</si>
  <si>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</si>
  <si>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</si>
  <si>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</si>
  <si>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</si>
  <si>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</si>
  <si>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</si>
  <si>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</si>
  <si>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</si>
  <si>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</si>
  <si>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</si>
  <si>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</si>
  <si>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</si>
  <si>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</si>
  <si>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</si>
  <si>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</si>
  <si>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</si>
  <si>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</si>
  <si>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</si>
  <si>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</si>
  <si>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</si>
  <si>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</si>
  <si>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</si>
  <si>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</si>
  <si>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</si>
  <si>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</si>
  <si>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</si>
  <si>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</si>
  <si>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</si>
  <si>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</si>
  <si>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</si>
  <si>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</si>
  <si>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</si>
  <si>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</si>
  <si>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</si>
  <si>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</si>
  <si>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</si>
  <si>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</si>
  <si>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</si>
  <si>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</si>
  <si>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</si>
  <si>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</si>
  <si>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</si>
  <si>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</si>
  <si>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</si>
  <si>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</si>
  <si>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</si>
  <si>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</si>
  <si>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</si>
  <si>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</si>
  <si>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</si>
  <si>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</si>
  <si>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</si>
  <si>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</si>
  <si>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</si>
  <si>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</si>
  <si>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</si>
  <si>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</si>
  <si>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</si>
  <si>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</si>
  <si>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</si>
  <si>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</si>
  <si>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</si>
  <si>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</si>
  <si>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</si>
  <si>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</si>
  <si>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</si>
  <si>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</si>
  <si>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</si>
  <si>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</si>
  <si>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</si>
  <si>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</si>
  <si>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</si>
  <si>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</si>
  <si>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</si>
  <si>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</si>
  <si>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</si>
  <si>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</si>
  <si>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</si>
  <si>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</si>
  <si>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</si>
  <si>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</si>
  <si>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</si>
  <si>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</si>
  <si>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</si>
  <si>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</si>
  <si>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</si>
  <si>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</si>
  <si>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</si>
  <si>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</si>
  <si>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</si>
  <si>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</si>
  <si>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</si>
  <si>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</si>
  <si>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</si>
  <si>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</si>
  <si>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</si>
  <si>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</si>
  <si>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</si>
  <si>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</si>
  <si>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</si>
  <si>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</si>
  <si>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</si>
  <si>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</si>
  <si>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</si>
  <si>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</si>
  <si>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</si>
  <si>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</si>
  <si>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</si>
  <si>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</si>
  <si>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</si>
  <si>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</si>
  <si>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</si>
  <si>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</si>
  <si>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</si>
  <si>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</si>
  <si>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</si>
  <si>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</si>
  <si>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</si>
  <si>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</si>
  <si>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</si>
  <si>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</si>
  <si>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</si>
  <si>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</si>
  <si>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</si>
  <si>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</si>
  <si>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</si>
  <si>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</si>
  <si>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</si>
  <si>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</si>
  <si>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</si>
  <si>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</si>
  <si>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</si>
  <si>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</si>
  <si>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</si>
  <si>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</si>
  <si>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</si>
  <si>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</si>
  <si>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</si>
  <si>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</si>
  <si>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</si>
  <si>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</si>
  <si>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</si>
  <si>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</si>
  <si>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</si>
  <si>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</si>
  <si>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</si>
  <si>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</si>
  <si>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</si>
  <si>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</si>
  <si>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</si>
  <si>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</si>
  <si>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</si>
  <si>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</si>
  <si>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</si>
  <si>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</si>
  <si>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</si>
  <si>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</si>
  <si>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</si>
  <si>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</si>
  <si>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</si>
  <si>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</si>
  <si>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</si>
  <si>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</si>
  <si>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</si>
  <si>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</si>
  <si>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</si>
  <si>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</si>
  <si>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</si>
  <si>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</si>
  <si>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</si>
  <si>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</si>
  <si>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</si>
  <si>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</si>
  <si>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</si>
  <si>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</si>
  <si>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</si>
  <si>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</si>
  <si>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</si>
  <si>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</si>
  <si>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</si>
  <si>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</si>
  <si>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</si>
  <si>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</si>
  <si>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</si>
  <si>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</si>
  <si>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</si>
  <si>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</si>
  <si>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</si>
  <si>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</si>
  <si>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</si>
  <si>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</si>
  <si>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</si>
  <si>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</si>
  <si>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</si>
  <si>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</si>
  <si>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</si>
  <si>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</si>
  <si>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</si>
  <si>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</si>
  <si>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</si>
  <si>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</si>
  <si>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</si>
  <si>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</si>
  <si>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</si>
  <si>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</si>
  <si>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</si>
  <si>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</si>
  <si>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</si>
  <si>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</si>
  <si>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</si>
  <si>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</si>
  <si>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</si>
  <si>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</si>
  <si>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</si>
  <si>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</si>
  <si>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</si>
  <si>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</si>
  <si>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</si>
  <si>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</si>
  <si>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</si>
  <si>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</si>
  <si>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</si>
  <si>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</si>
  <si>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</si>
  <si>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</si>
  <si>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</si>
  <si>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</si>
  <si>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</si>
  <si>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</si>
  <si>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</si>
  <si>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</si>
  <si>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</si>
  <si>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</si>
  <si>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</si>
  <si>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</si>
  <si>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</si>
  <si>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</si>
  <si>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</si>
  <si>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</si>
  <si>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</si>
  <si>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</si>
  <si>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</si>
  <si>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</si>
  <si>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</si>
  <si>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</si>
  <si>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</si>
  <si>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</si>
  <si>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</si>
  <si>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</si>
  <si>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</si>
  <si>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</si>
  <si>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</si>
  <si>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</si>
  <si>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</si>
  <si>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</si>
  <si>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</si>
  <si>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</si>
  <si>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</si>
  <si>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</si>
  <si>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</si>
  <si>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</si>
  <si>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</si>
  <si>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</si>
  <si>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</si>
  <si>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</si>
  <si>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</si>
  <si>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</si>
  <si>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</si>
  <si>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</si>
  <si>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</si>
  <si>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</si>
  <si>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</si>
  <si>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</si>
  <si>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</si>
  <si>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</si>
  <si>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</si>
  <si>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</si>
  <si>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</si>
  <si>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</si>
  <si>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</si>
  <si>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</si>
  <si>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</si>
  <si>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</si>
  <si>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</si>
  <si>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</si>
  <si>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</si>
  <si>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</si>
  <si>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</si>
  <si>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</si>
  <si>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</si>
  <si>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</si>
  <si>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</si>
  <si>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</si>
  <si>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</si>
  <si>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</si>
  <si>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</si>
  <si>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</si>
  <si>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</si>
  <si>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</si>
  <si>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</si>
  <si>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</si>
  <si>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</si>
  <si>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</si>
  <si>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</si>
  <si>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</si>
  <si>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</si>
  <si>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</si>
  <si>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</si>
  <si>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</si>
  <si>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</si>
  <si>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</si>
  <si>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</si>
  <si>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</si>
  <si>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</si>
  <si>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</si>
  <si>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</si>
  <si>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</si>
  <si>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</si>
  <si>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</si>
  <si>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</si>
  <si>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</si>
  <si>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</si>
  <si>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</si>
  <si>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</si>
  <si>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</si>
  <si>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</si>
  <si>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</si>
  <si>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</si>
  <si>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</si>
  <si>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</si>
  <si>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</si>
  <si>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</si>
  <si>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</si>
  <si>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</si>
  <si>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</si>
  <si>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</si>
  <si>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</si>
  <si>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</si>
  <si>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</si>
  <si>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</si>
  <si>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</si>
  <si>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</si>
  <si>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</si>
  <si>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</si>
  <si>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</si>
  <si>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</si>
  <si>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</si>
  <si>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</si>
  <si>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</si>
  <si>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</si>
  <si>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</si>
  <si>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</si>
  <si>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</si>
  <si>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</si>
  <si>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</si>
  <si>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</si>
  <si>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</si>
  <si>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</si>
  <si>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</si>
  <si>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</si>
  <si>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</si>
  <si>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</si>
  <si>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</si>
  <si>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</si>
  <si>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</si>
  <si>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</si>
  <si>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</si>
  <si>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</si>
  <si>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</si>
  <si>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</si>
  <si>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</si>
  <si>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</si>
  <si>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</si>
  <si>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</si>
  <si>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</si>
  <si>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</si>
  <si>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</si>
  <si>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</si>
  <si>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</si>
  <si>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</si>
  <si>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</si>
  <si>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</si>
  <si>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</si>
  <si>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</si>
  <si>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</si>
  <si>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</si>
  <si>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</si>
  <si>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</si>
  <si>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</si>
  <si>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</si>
  <si>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</si>
  <si>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</si>
  <si>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</si>
  <si>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</si>
  <si>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</si>
  <si>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</si>
  <si>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</si>
  <si>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</si>
  <si>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</si>
  <si>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</si>
  <si>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</si>
  <si>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</si>
  <si>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</si>
  <si>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</si>
  <si>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</si>
  <si>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</si>
  <si>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</si>
  <si>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</si>
  <si>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</si>
  <si>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</si>
  <si>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</si>
  <si>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</si>
  <si>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</si>
  <si>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</si>
  <si>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</si>
  <si>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</si>
  <si>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</si>
  <si>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</si>
  <si>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</si>
  <si>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</si>
  <si>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</si>
  <si>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</si>
  <si>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</si>
  <si>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</si>
  <si>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</si>
  <si>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</si>
  <si>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</si>
  <si>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</si>
  <si>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</si>
  <si>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</si>
  <si>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</si>
  <si>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</si>
  <si>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</si>
  <si>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</si>
  <si>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</si>
  <si>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</si>
  <si>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</si>
  <si>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</si>
  <si>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</si>
  <si>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</si>
  <si>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</si>
  <si>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</si>
  <si>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</si>
  <si>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</si>
  <si>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</si>
  <si>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</si>
  <si>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</si>
  <si>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</si>
  <si>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</si>
  <si>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</si>
  <si>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</si>
  <si>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</si>
  <si>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</si>
  <si>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</si>
  <si>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</si>
  <si>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</si>
  <si>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</si>
  <si>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</si>
  <si>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</si>
  <si>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</si>
  <si>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</si>
  <si>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</si>
  <si>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</si>
  <si>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</si>
  <si>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</si>
  <si>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</si>
  <si>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</si>
  <si>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</si>
  <si>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</si>
  <si>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</si>
  <si>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</si>
  <si>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</si>
  <si>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</si>
  <si>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</si>
  <si>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</si>
  <si>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</si>
  <si>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</si>
  <si>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</si>
  <si>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</si>
  <si>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</si>
  <si>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</si>
  <si>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</si>
  <si>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</si>
  <si>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</si>
  <si>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</si>
  <si>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</si>
  <si>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</si>
  <si>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</si>
  <si>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</si>
  <si>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</si>
  <si>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</si>
  <si>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</si>
  <si>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</si>
  <si>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</si>
  <si>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</si>
  <si>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</si>
  <si>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</si>
  <si>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</si>
  <si>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</si>
  <si>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</si>
  <si>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</si>
  <si>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</si>
  <si>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</si>
  <si>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</si>
  <si>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</si>
  <si>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</si>
  <si>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</si>
  <si>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</si>
  <si>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</si>
  <si>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</si>
  <si>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</si>
  <si>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</si>
  <si>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</si>
  <si>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</si>
  <si>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</si>
  <si>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</si>
  <si>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</si>
  <si>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</si>
  <si>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</si>
  <si>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</si>
  <si>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</si>
  <si>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</si>
  <si>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</si>
  <si>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</si>
  <si>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</si>
  <si>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</si>
  <si>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</si>
  <si>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</si>
  <si>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</si>
  <si>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</si>
  <si>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</si>
  <si>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</si>
  <si>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</si>
  <si>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</si>
  <si>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</si>
  <si>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</si>
  <si>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</si>
  <si>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</si>
  <si>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</si>
  <si>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</si>
  <si>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</si>
  <si>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</si>
  <si>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</si>
  <si>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</si>
  <si>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</si>
  <si>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</si>
  <si>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</si>
  <si>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</si>
  <si>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</si>
  <si>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</si>
  <si>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</si>
  <si>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</si>
  <si>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</si>
  <si>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</si>
  <si>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</si>
  <si>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</si>
  <si>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</si>
  <si>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</si>
  <si>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</si>
  <si>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</si>
  <si>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</si>
  <si>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</si>
  <si>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</si>
  <si>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</si>
  <si>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</si>
  <si>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</si>
  <si>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</si>
  <si>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</si>
  <si>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</si>
  <si>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</si>
  <si>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</si>
  <si>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</si>
  <si>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</si>
  <si>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</si>
  <si>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</si>
  <si>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</si>
  <si>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</si>
  <si>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</si>
  <si>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</si>
  <si>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</si>
  <si>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</si>
  <si>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</si>
  <si>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</si>
  <si>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</si>
  <si>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</si>
  <si>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</si>
  <si>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</si>
  <si>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</si>
  <si>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</si>
  <si>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</si>
  <si>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</si>
  <si>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</si>
  <si>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</si>
  <si>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</si>
  <si>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</si>
  <si>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</si>
  <si>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</si>
  <si>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</si>
  <si>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</si>
  <si>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</si>
  <si>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</si>
  <si>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</si>
  <si>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</si>
  <si>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</si>
  <si>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</si>
  <si>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</si>
  <si>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</si>
  <si>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</si>
  <si>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</si>
  <si>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</si>
  <si>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</si>
  <si>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</si>
  <si>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</si>
  <si>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</si>
  <si>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</si>
  <si>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</si>
  <si>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</si>
  <si>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</si>
  <si>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</si>
  <si>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</si>
  <si>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</si>
  <si>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</si>
  <si>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</si>
  <si>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</si>
  <si>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</si>
  <si>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</si>
  <si>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</si>
  <si>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</si>
  <si>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</si>
  <si>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</si>
  <si>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</si>
  <si>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</si>
  <si>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</si>
  <si>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</si>
  <si>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</si>
  <si>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</si>
  <si>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</si>
  <si>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</si>
  <si>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</si>
  <si>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</si>
  <si>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</si>
  <si>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</si>
  <si>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</si>
  <si>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</si>
  <si>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</si>
  <si>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</si>
  <si>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</si>
  <si>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</si>
  <si>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</si>
  <si>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</si>
  <si>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</si>
  <si>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</si>
  <si>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</si>
  <si>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</si>
  <si>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</si>
  <si>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</si>
  <si>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</si>
  <si>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</si>
  <si>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</si>
  <si>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</si>
  <si>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</si>
  <si>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</si>
  <si>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</si>
  <si>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</si>
  <si>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</si>
  <si>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</si>
  <si>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</si>
  <si>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</si>
  <si>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</si>
  <si>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</si>
  <si>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</si>
  <si>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</si>
  <si>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</si>
  <si>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</si>
  <si>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</si>
  <si>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</si>
  <si>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</si>
  <si>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</si>
  <si>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</si>
  <si>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</si>
  <si>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</si>
  <si>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</si>
  <si>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</si>
  <si>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</si>
  <si>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</si>
  <si>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</si>
  <si>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</si>
  <si>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</si>
  <si>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</si>
  <si>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</si>
  <si>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</si>
  <si>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</si>
  <si>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</si>
  <si>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</si>
  <si>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</si>
  <si>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</si>
  <si>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</si>
  <si>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</si>
  <si>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</si>
  <si>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</si>
  <si>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</si>
  <si>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</si>
  <si>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</si>
  <si>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</si>
  <si>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</si>
  <si>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</si>
  <si>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</si>
  <si>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</si>
  <si>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</si>
  <si>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</si>
  <si>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</si>
  <si>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</si>
  <si>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</si>
  <si>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</si>
  <si>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</si>
  <si>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</si>
  <si>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</si>
  <si>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</si>
  <si>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</si>
  <si>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</si>
  <si>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</si>
  <si>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</si>
  <si>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</si>
  <si>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</si>
  <si>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</si>
  <si>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</si>
  <si>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</si>
  <si>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</si>
  <si>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</si>
  <si>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</si>
  <si>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</si>
  <si>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</si>
  <si>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</si>
  <si>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</si>
  <si>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</si>
  <si>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</si>
  <si>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</si>
  <si>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</si>
  <si>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</si>
  <si>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</si>
  <si>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</si>
  <si>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</si>
  <si>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</si>
  <si>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</si>
  <si>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</si>
  <si>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</si>
  <si>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</si>
  <si>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</si>
  <si>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</si>
  <si>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</si>
  <si>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</si>
  <si>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</si>
  <si>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</si>
  <si>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</si>
  <si>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</si>
  <si>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</si>
  <si>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</si>
  <si>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</si>
  <si>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</si>
  <si>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</si>
  <si>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</si>
  <si>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</si>
  <si>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</si>
  <si>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</si>
  <si>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</si>
  <si>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</si>
  <si>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</si>
  <si>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</si>
  <si>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</si>
  <si>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</si>
  <si>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</si>
  <si>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</si>
  <si>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</si>
  <si>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</si>
  <si>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</si>
  <si>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</si>
  <si>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</si>
  <si>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</si>
  <si>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</si>
  <si>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</si>
  <si>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</si>
  <si>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</si>
  <si>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</si>
  <si>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</si>
  <si>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</si>
  <si>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</si>
  <si>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</si>
  <si>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</si>
  <si>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</si>
  <si>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</si>
  <si>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</si>
  <si>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</si>
  <si>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</si>
  <si>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</si>
  <si>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</si>
  <si>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</si>
  <si>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</si>
  <si>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</si>
  <si>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</si>
  <si>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</si>
  <si>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</si>
  <si>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</si>
  <si>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</si>
  <si>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</si>
  <si>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</si>
  <si>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</si>
  <si>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</si>
  <si>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</si>
  <si>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</si>
  <si>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</si>
  <si>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</si>
  <si>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</si>
  <si>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</si>
  <si>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</si>
  <si>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</si>
  <si>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</si>
  <si>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</si>
  <si>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</si>
  <si>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</si>
  <si>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</si>
  <si>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</si>
  <si>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</si>
  <si>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</si>
  <si>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</si>
  <si>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</si>
  <si>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</si>
  <si>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</si>
  <si>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</si>
  <si>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</si>
  <si>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</si>
  <si>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</si>
  <si>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</si>
  <si>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</si>
  <si>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</si>
  <si>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</si>
  <si>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</si>
  <si>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</si>
  <si>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</si>
  <si>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</si>
  <si>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</si>
  <si>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</si>
  <si>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</si>
  <si>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</si>
  <si>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</si>
  <si>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</si>
  <si>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</si>
  <si>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</si>
  <si>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</si>
  <si>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</si>
  <si>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</si>
  <si>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</si>
  <si>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</si>
  <si>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</si>
  <si>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</si>
  <si>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</si>
  <si>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</si>
  <si>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</si>
  <si>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</si>
  <si>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</si>
  <si>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</si>
  <si>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</si>
  <si>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</si>
  <si>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</si>
  <si>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</si>
  <si>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</si>
  <si>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</si>
  <si>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</si>
  <si>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</si>
  <si>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</si>
  <si>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</si>
  <si>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</si>
  <si>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</si>
  <si>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</si>
  <si>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</si>
  <si>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</si>
  <si>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</si>
  <si>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</si>
  <si>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</si>
  <si>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</si>
  <si>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</si>
  <si>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</si>
  <si>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</si>
  <si>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</si>
  <si>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</si>
  <si>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</si>
  <si>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</si>
  <si>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</si>
  <si>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</si>
  <si>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</si>
  <si>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</si>
  <si>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</si>
  <si>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</si>
  <si>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</si>
  <si>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</si>
  <si>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</si>
  <si>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</si>
  <si>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</si>
  <si>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</si>
  <si>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</si>
  <si>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</si>
  <si>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</si>
  <si>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</si>
  <si>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</si>
  <si>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</si>
  <si>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</si>
  <si>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</si>
  <si>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</si>
  <si>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</si>
  <si>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</si>
  <si>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</si>
  <si>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</si>
  <si>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</si>
  <si>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</si>
  <si>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</si>
  <si>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</si>
  <si>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</si>
  <si>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</si>
  <si>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</si>
  <si>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</si>
  <si>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</si>
  <si>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</si>
  <si>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</si>
  <si>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</si>
  <si>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</si>
  <si>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</si>
  <si>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</si>
  <si>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</si>
  <si>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</si>
  <si>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</si>
  <si>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</si>
  <si>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</si>
  <si>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</si>
  <si>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</si>
  <si>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</si>
  <si>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</si>
  <si>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</si>
  <si>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</si>
  <si>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</si>
  <si>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</si>
  <si>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</si>
  <si>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</si>
  <si>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</si>
  <si>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</si>
  <si>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</si>
  <si>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</si>
  <si>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</si>
  <si>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</si>
  <si>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</si>
  <si>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</si>
  <si>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</si>
  <si>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</si>
  <si>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</si>
  <si>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</si>
  <si>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</si>
  <si>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</si>
  <si>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</si>
  <si>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</si>
  <si>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</si>
  <si>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</si>
  <si>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</si>
  <si>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</si>
  <si>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</si>
  <si>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</si>
  <si>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</si>
  <si>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</si>
  <si>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</si>
  <si>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</si>
  <si>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</si>
  <si>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</si>
  <si>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</si>
  <si>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</si>
  <si>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</si>
  <si>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</si>
  <si>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</si>
  <si>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</si>
  <si>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</si>
  <si>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</si>
  <si>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</si>
  <si>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</si>
  <si>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</si>
  <si>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</si>
  <si>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</si>
  <si>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</si>
  <si>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</si>
  <si>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</si>
  <si>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</si>
  <si>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</si>
  <si>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</si>
  <si>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</si>
  <si>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</si>
  <si>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</si>
  <si>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</si>
  <si>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</si>
  <si>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</si>
  <si>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</si>
  <si>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</si>
  <si>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</si>
  <si>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</si>
  <si>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</si>
  <si>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</si>
  <si>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</si>
  <si>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</si>
  <si>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</si>
  <si>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</si>
  <si>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</si>
  <si>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</si>
  <si>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</si>
  <si>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</si>
  <si>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</si>
  <si>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</si>
  <si>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</si>
  <si>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</si>
  <si>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</si>
  <si>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</si>
  <si>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</si>
  <si>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</si>
  <si>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</si>
  <si>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</si>
  <si>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</si>
  <si>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</si>
  <si>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</si>
  <si>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</si>
  <si>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</si>
  <si>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</si>
  <si>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</si>
  <si>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</si>
  <si>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</si>
  <si>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</si>
  <si>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</si>
  <si>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</si>
  <si>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</si>
  <si>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</si>
  <si>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</si>
  <si>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</si>
  <si>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</si>
  <si>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</si>
  <si>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</si>
  <si>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</si>
  <si>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</si>
  <si>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</si>
  <si>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</si>
  <si>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</si>
  <si>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</si>
  <si>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</si>
  <si>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</si>
  <si>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</si>
  <si>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</si>
  <si>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</si>
  <si>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</si>
  <si>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</si>
  <si>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</si>
  <si>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</si>
  <si>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</si>
  <si>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</si>
  <si>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</si>
  <si>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</si>
  <si>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</si>
  <si>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</si>
  <si>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</si>
  <si>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</si>
  <si>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</si>
  <si>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</si>
  <si>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</si>
  <si>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</si>
  <si>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</si>
  <si>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</si>
  <si>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</si>
  <si>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</si>
  <si>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</si>
  <si>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</si>
  <si>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</si>
  <si>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</si>
  <si>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</si>
  <si>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</si>
  <si>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</si>
  <si>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</si>
  <si>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</si>
  <si>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</si>
  <si>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</si>
  <si>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</si>
  <si>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</si>
  <si>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</si>
  <si>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</si>
  <si>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</si>
  <si>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</si>
  <si>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</si>
  <si>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</si>
  <si>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</si>
  <si>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</si>
  <si>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</si>
  <si>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</si>
  <si>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</si>
  <si>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</si>
  <si>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</si>
  <si>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</si>
  <si>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</si>
  <si>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</si>
  <si>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</si>
  <si>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</si>
  <si>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</si>
  <si>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</si>
  <si>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</si>
  <si>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</si>
  <si>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</si>
  <si>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</si>
  <si>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</si>
  <si>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</si>
  <si>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</si>
  <si>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</si>
  <si>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</si>
  <si>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</si>
  <si>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</si>
  <si>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</si>
  <si>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</si>
  <si>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</si>
  <si>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</si>
  <si>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</si>
  <si>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</si>
  <si>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</si>
  <si>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</si>
  <si>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</si>
  <si>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</si>
  <si>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</si>
  <si>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</si>
  <si>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</si>
  <si>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</si>
  <si>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</si>
  <si>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</si>
  <si>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</si>
  <si>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</si>
  <si>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</si>
  <si>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</si>
  <si>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</si>
  <si>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</si>
  <si>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</si>
  <si>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</si>
  <si>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</si>
  <si>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</si>
  <si>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</si>
  <si>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</si>
  <si>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</si>
  <si>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</si>
  <si>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</si>
  <si>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</si>
  <si>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</si>
  <si>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</si>
  <si>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</si>
  <si>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</si>
  <si>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</si>
  <si>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</si>
  <si>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</si>
  <si>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</si>
  <si>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</si>
  <si>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</si>
  <si>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</si>
  <si>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</si>
  <si>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</si>
  <si>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</si>
  <si>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</si>
  <si>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</si>
  <si>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</si>
  <si>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</si>
  <si>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</si>
  <si>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</si>
  <si>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</si>
  <si>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</si>
  <si>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</si>
  <si>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</si>
  <si>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</si>
  <si>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</si>
  <si>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</si>
  <si>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</si>
  <si>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</si>
  <si>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</si>
  <si>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</si>
  <si>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</si>
  <si>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</si>
  <si>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</si>
  <si>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</si>
  <si>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</si>
  <si>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</si>
  <si>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</si>
  <si>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</si>
  <si>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</si>
  <si>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</si>
  <si>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</si>
  <si>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</si>
  <si>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</si>
  <si>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</si>
  <si>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</si>
  <si>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</si>
  <si>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</si>
  <si>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</si>
  <si>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</si>
  <si>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</si>
  <si>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</si>
  <si>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</si>
  <si>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</si>
  <si>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</si>
  <si>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</si>
  <si>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</si>
  <si>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</si>
  <si>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</si>
  <si>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</si>
  <si>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</si>
  <si>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</si>
  <si>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</si>
  <si>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</si>
  <si>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</si>
  <si>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</si>
  <si>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</si>
  <si>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</si>
  <si>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</si>
  <si>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</si>
  <si>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</si>
  <si>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</si>
  <si>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</si>
  <si>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</si>
  <si>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</si>
  <si>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</si>
  <si>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</si>
  <si>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</si>
  <si>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</si>
  <si>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</si>
  <si>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</si>
  <si>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</si>
  <si>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</si>
  <si>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</si>
  <si>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</si>
  <si>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</si>
  <si>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</si>
  <si>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</si>
  <si>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</si>
  <si>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</si>
  <si>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</si>
  <si>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</si>
  <si>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</si>
  <si>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</si>
  <si>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</si>
  <si>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</si>
  <si>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</si>
  <si>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</si>
  <si>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</si>
  <si>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</si>
  <si>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</si>
  <si>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</si>
  <si>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</si>
  <si>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</si>
  <si>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</si>
  <si>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</si>
  <si>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</si>
  <si>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</si>
  <si>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</si>
  <si>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</si>
  <si>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</si>
  <si>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</si>
  <si>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</si>
  <si>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</si>
  <si>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</si>
  <si>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</si>
  <si>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</si>
  <si>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</si>
  <si>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</si>
  <si>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</si>
  <si>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</si>
  <si>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</si>
  <si>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</si>
  <si>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</si>
  <si>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</si>
  <si>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</si>
  <si>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</si>
  <si>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</si>
  <si>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</si>
  <si>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</si>
  <si>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</si>
  <si>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</si>
  <si>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</si>
  <si>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</si>
  <si>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</si>
  <si>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</si>
  <si>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</si>
  <si>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</si>
  <si>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</si>
  <si>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</si>
  <si>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</si>
  <si>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</si>
  <si>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</si>
  <si>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</si>
  <si>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</si>
  <si>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</si>
  <si>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</si>
  <si>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</si>
  <si>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</si>
  <si>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</si>
  <si>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</si>
  <si>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</si>
  <si>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</si>
  <si>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</si>
  <si>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</si>
  <si>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</si>
  <si>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</si>
  <si>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</si>
  <si>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</si>
  <si>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</si>
  <si>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</si>
  <si>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</si>
  <si>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</si>
  <si>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</si>
  <si>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</si>
  <si>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</si>
  <si>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</si>
  <si>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</si>
  <si>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</si>
  <si>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</si>
  <si>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</si>
  <si>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</si>
  <si>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</si>
  <si>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</si>
  <si>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</si>
  <si>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</si>
  <si>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</si>
  <si>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</si>
  <si>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</si>
  <si>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</si>
  <si>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</si>
  <si>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</si>
  <si>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</si>
  <si>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</si>
  <si>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</si>
  <si>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</si>
  <si>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</si>
  <si>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</si>
  <si>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</si>
  <si>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</si>
  <si>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</si>
  <si>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</si>
  <si>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</si>
  <si>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</si>
  <si>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</si>
  <si>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</si>
  <si>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</si>
  <si>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</si>
  <si>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</si>
  <si>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</si>
  <si>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</si>
  <si>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</si>
  <si>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</si>
  <si>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</si>
  <si>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</si>
  <si>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</si>
  <si>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</si>
  <si>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</si>
  <si>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</si>
  <si>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</si>
  <si>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</si>
  <si>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</si>
  <si>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</si>
  <si>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</si>
  <si>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</si>
  <si>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</si>
  <si>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</si>
  <si>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</si>
  <si>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</si>
  <si>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</si>
  <si>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</si>
  <si>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</si>
  <si>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</si>
  <si>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</si>
  <si>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</si>
  <si>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</si>
  <si>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</si>
  <si>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</si>
  <si>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</si>
  <si>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</si>
  <si>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</si>
  <si>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</si>
  <si>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</si>
  <si>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</si>
  <si>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</si>
  <si>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</si>
  <si>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</si>
  <si>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</si>
  <si>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</si>
  <si>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</si>
  <si>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</si>
  <si>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</si>
  <si>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</si>
  <si>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</si>
  <si>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</si>
  <si>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</si>
  <si>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</si>
  <si>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</si>
  <si>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</si>
  <si>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</si>
  <si>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</si>
  <si>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</si>
  <si>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</si>
  <si>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</si>
  <si>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</si>
  <si>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</si>
  <si>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</si>
  <si>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</si>
  <si>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</si>
  <si>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</si>
  <si>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</si>
  <si>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</si>
  <si>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</si>
  <si>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</si>
  <si>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</si>
  <si>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</si>
  <si>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</si>
  <si>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</si>
  <si>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</si>
  <si>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</si>
  <si>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</si>
  <si>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</si>
  <si>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</si>
  <si>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</si>
  <si>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</si>
  <si>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</si>
  <si>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</si>
  <si>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</si>
  <si>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</si>
  <si>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</si>
  <si>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</si>
  <si>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</si>
  <si>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</si>
  <si>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</si>
  <si>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</si>
  <si>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</si>
  <si>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</si>
  <si>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</si>
  <si>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</si>
  <si>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</si>
  <si>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</si>
  <si>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</si>
  <si>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</si>
  <si>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</si>
  <si>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</si>
  <si>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</si>
  <si>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</si>
  <si>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</si>
  <si>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</si>
  <si>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</si>
  <si>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</si>
  <si>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</si>
  <si>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</si>
  <si>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</si>
  <si>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</si>
  <si>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</si>
  <si>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</si>
  <si>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</si>
  <si>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</si>
  <si>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</si>
  <si>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</si>
  <si>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</si>
  <si>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</si>
  <si>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</si>
  <si>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</si>
  <si>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</si>
  <si>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</si>
  <si>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</si>
  <si>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</si>
  <si>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</si>
  <si>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</si>
  <si>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</si>
  <si>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</si>
  <si>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</si>
  <si>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</si>
  <si>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</si>
  <si>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</si>
  <si>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</si>
  <si>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</si>
  <si>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</si>
  <si>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</si>
  <si>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</si>
  <si>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</si>
  <si>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</si>
  <si>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</si>
  <si>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</si>
  <si>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</si>
  <si>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</si>
  <si>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</si>
  <si>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</si>
  <si>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</si>
  <si>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</si>
  <si>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</si>
  <si>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</si>
  <si>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</si>
  <si>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</si>
  <si>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</si>
  <si>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</si>
  <si>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</si>
  <si>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</si>
  <si>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</si>
  <si>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</si>
  <si>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</si>
  <si>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</si>
  <si>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</si>
  <si>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</si>
  <si>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</si>
  <si>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</si>
  <si>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</si>
  <si>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</si>
  <si>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</si>
  <si>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</si>
  <si>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</si>
  <si>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</si>
  <si>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</si>
  <si>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</si>
  <si>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</si>
  <si>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</si>
  <si>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</si>
  <si>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</si>
  <si>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</si>
  <si>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</si>
  <si>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</si>
  <si>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</si>
  <si>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</si>
  <si>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</si>
  <si>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</si>
  <si>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</si>
  <si>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</si>
  <si>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</si>
  <si>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</si>
  <si>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</si>
  <si>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</si>
  <si>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</si>
  <si>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</si>
  <si>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</si>
  <si>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</si>
  <si>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</si>
  <si>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</si>
  <si>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</si>
  <si>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</si>
  <si>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</si>
  <si>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</si>
  <si>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</si>
  <si>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</si>
  <si>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</si>
  <si>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</si>
  <si>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</si>
  <si>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</si>
  <si>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</si>
  <si>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</si>
  <si>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</si>
  <si>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</si>
  <si>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</si>
  <si>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</si>
  <si>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</si>
  <si>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</si>
  <si>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</si>
  <si>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</si>
  <si>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</si>
  <si>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</si>
  <si>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</si>
  <si>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</si>
  <si>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</si>
  <si>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</si>
  <si>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</si>
  <si>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</si>
  <si>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</si>
  <si>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</si>
  <si>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</si>
  <si>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</si>
  <si>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</si>
  <si>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</si>
  <si>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</si>
  <si>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</si>
  <si>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</si>
  <si>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</si>
  <si>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</si>
  <si>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</si>
  <si>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</si>
  <si>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</si>
  <si>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</si>
  <si>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</si>
  <si>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</si>
  <si>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</si>
  <si>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</si>
  <si>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</si>
  <si>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</si>
  <si>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</si>
  <si>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</si>
  <si>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</si>
  <si>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</si>
  <si>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</si>
  <si>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</si>
  <si>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</si>
  <si>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</si>
  <si>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</si>
  <si>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</si>
  <si>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</si>
  <si>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</si>
  <si>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</si>
  <si>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</si>
  <si>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</si>
  <si>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</si>
  <si>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</si>
  <si>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</si>
  <si>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</si>
  <si>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</si>
  <si>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</si>
  <si>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</si>
  <si>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</si>
  <si>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</si>
  <si>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</si>
  <si>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</si>
  <si>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</si>
  <si>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</si>
  <si>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</si>
  <si>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</si>
  <si>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</si>
  <si>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</si>
  <si>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</si>
  <si>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</si>
  <si>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</si>
  <si>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</si>
  <si>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</si>
  <si>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</si>
  <si>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</si>
  <si>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</si>
  <si>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</si>
  <si>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</si>
  <si>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</si>
  <si>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</si>
  <si>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</si>
  <si>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</si>
  <si>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</si>
  <si>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</si>
  <si>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</si>
  <si>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</si>
  <si>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</si>
  <si>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</si>
  <si>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</si>
  <si>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</si>
  <si>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</si>
  <si>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</si>
  <si>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</si>
  <si>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</si>
  <si>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</si>
  <si>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</si>
  <si>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</si>
  <si>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</si>
  <si>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</si>
  <si>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</si>
  <si>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</si>
  <si>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</si>
  <si>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</si>
  <si>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</si>
  <si>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</si>
  <si>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</si>
  <si>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</si>
  <si>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</si>
  <si>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</si>
  <si>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</si>
  <si>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</si>
  <si>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</si>
  <si>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</si>
  <si>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</si>
  <si>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</si>
  <si>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</si>
  <si>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</si>
  <si>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</si>
  <si>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</si>
  <si>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</si>
  <si>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</si>
  <si>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</si>
  <si>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</si>
  <si>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</si>
  <si>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</si>
  <si>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</si>
  <si>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</si>
  <si>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</si>
  <si>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</si>
  <si>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</si>
  <si>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</si>
  <si>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</si>
  <si>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</si>
  <si>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</si>
  <si>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</si>
  <si>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</si>
  <si>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</si>
  <si>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</si>
  <si>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</si>
  <si>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</si>
  <si>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</si>
  <si>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</si>
  <si>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</si>
  <si>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</si>
  <si>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</si>
  <si>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</si>
  <si>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</si>
  <si>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</si>
  <si>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</si>
  <si>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</si>
  <si>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</si>
  <si>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</si>
  <si>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</si>
  <si>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</si>
  <si>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</si>
  <si>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</si>
  <si>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</si>
  <si>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</si>
  <si>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</si>
  <si>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</si>
  <si>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</si>
  <si>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</si>
  <si>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</si>
  <si>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</si>
  <si>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</si>
  <si>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</si>
  <si>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</si>
  <si>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</si>
  <si>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</si>
  <si>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</si>
  <si>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</si>
  <si>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</si>
  <si>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</si>
  <si>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</si>
  <si>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</si>
  <si>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</si>
  <si>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</si>
  <si>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</si>
  <si>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</si>
  <si>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</si>
  <si>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</si>
  <si>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</si>
  <si>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</si>
  <si>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</si>
  <si>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</si>
  <si>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</si>
  <si>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</si>
  <si>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</si>
  <si>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</si>
  <si>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</si>
  <si>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</si>
  <si>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</si>
  <si>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</si>
  <si>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</si>
  <si>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</si>
  <si>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</si>
  <si>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</si>
  <si>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</si>
  <si>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</si>
  <si>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</si>
  <si>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</si>
  <si>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</si>
  <si>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</si>
  <si>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</si>
  <si>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</si>
  <si>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</si>
  <si>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</si>
  <si>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</si>
  <si>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</si>
  <si>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</si>
  <si>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</si>
  <si>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</si>
  <si>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</si>
  <si>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</si>
  <si>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</si>
  <si>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</si>
  <si>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</si>
  <si>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</si>
  <si>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</si>
  <si>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</si>
  <si>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</si>
  <si>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</si>
  <si>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</si>
  <si>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</si>
  <si>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</si>
  <si>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</si>
  <si>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</si>
  <si>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</si>
  <si>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</si>
  <si>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</si>
  <si>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</si>
  <si>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</si>
  <si>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</si>
  <si>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</si>
  <si>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</si>
  <si>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</si>
  <si>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</si>
  <si>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</si>
  <si>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</si>
  <si>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</si>
  <si>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</si>
  <si>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</si>
  <si>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</si>
  <si>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</si>
  <si>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</si>
  <si>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</si>
  <si>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</si>
  <si>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</si>
  <si>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</si>
  <si>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</si>
  <si>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</si>
  <si>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</si>
  <si>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</si>
  <si>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</si>
  <si>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</si>
  <si>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</si>
  <si>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</si>
  <si>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</si>
  <si>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</si>
  <si>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</si>
  <si>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</si>
  <si>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</si>
  <si>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</si>
  <si>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</si>
  <si>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</si>
  <si>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</si>
  <si>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</si>
  <si>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</si>
  <si>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</si>
  <si>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</si>
  <si>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</si>
  <si>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</si>
  <si>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</si>
  <si>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</si>
  <si>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</si>
  <si>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</si>
  <si>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</si>
  <si>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</si>
  <si>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</si>
  <si>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</si>
  <si>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</si>
  <si>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</si>
  <si>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</si>
  <si>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</si>
  <si>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</si>
  <si>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</si>
  <si>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</si>
  <si>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</si>
  <si>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</si>
  <si>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</si>
  <si>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</si>
  <si>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</si>
  <si>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</si>
  <si>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</si>
  <si>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</si>
  <si>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</si>
  <si>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</si>
  <si>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</si>
  <si>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</si>
  <si>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</si>
  <si>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</si>
  <si>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</si>
  <si>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</si>
  <si>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</si>
  <si>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</si>
  <si>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</si>
  <si>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</si>
  <si>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</si>
  <si>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</si>
  <si>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</si>
  <si>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</si>
  <si>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</si>
  <si>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</si>
  <si>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</si>
  <si>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</si>
  <si>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</si>
  <si>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</si>
  <si>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</si>
  <si>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</si>
  <si>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</si>
  <si>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</si>
  <si>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</si>
  <si>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</si>
  <si>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</si>
  <si>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</si>
  <si>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</si>
  <si>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</si>
  <si>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</si>
  <si>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</si>
  <si>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</si>
  <si>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</si>
  <si>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</si>
  <si>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</si>
  <si>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</si>
  <si>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</si>
  <si>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</si>
  <si>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</si>
  <si>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</si>
  <si>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</si>
  <si>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</si>
  <si>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</si>
  <si>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</si>
  <si>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</si>
  <si>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</si>
  <si>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</si>
  <si>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</si>
  <si>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</si>
  <si>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</si>
  <si>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</si>
  <si>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</si>
  <si>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</si>
  <si>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</si>
  <si>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</si>
  <si>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</si>
  <si>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</si>
  <si>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</si>
  <si>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</si>
  <si>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</si>
  <si>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</si>
  <si>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</si>
  <si>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</si>
  <si>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</si>
  <si>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</si>
  <si>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</si>
  <si>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</si>
  <si>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</si>
  <si>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</si>
  <si>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</si>
  <si>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</si>
  <si>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</si>
  <si>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</si>
  <si>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</si>
  <si>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</si>
  <si>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</si>
  <si>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</si>
  <si>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</si>
  <si>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</si>
  <si>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</si>
  <si>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</si>
  <si>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</si>
  <si>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</si>
  <si>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</si>
  <si>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</si>
  <si>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</si>
  <si>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</si>
  <si>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</si>
  <si>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</si>
  <si>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</si>
  <si>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</si>
  <si>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</si>
  <si>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</si>
  <si>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</si>
  <si>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</si>
  <si>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</si>
  <si>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</si>
  <si>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</si>
  <si>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</si>
  <si>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</si>
  <si>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</si>
  <si>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</si>
  <si>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</si>
  <si>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</si>
  <si>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</si>
  <si>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</si>
  <si>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</si>
  <si>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</si>
  <si>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</si>
  <si>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</si>
  <si>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</si>
  <si>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</si>
  <si>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</si>
  <si>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</si>
  <si>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</si>
  <si>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</si>
  <si>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</si>
  <si>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</si>
  <si>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</si>
  <si>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</si>
  <si>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</si>
  <si>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</si>
  <si>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</si>
  <si>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</si>
  <si>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</si>
  <si>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</si>
  <si>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</si>
  <si>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</si>
  <si>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</si>
  <si>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</si>
  <si>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</si>
  <si>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</si>
  <si>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</si>
  <si>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</si>
  <si>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</si>
  <si>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</si>
  <si>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</si>
  <si>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</si>
  <si>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</si>
  <si>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</si>
  <si>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</si>
  <si>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</si>
  <si>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</si>
  <si>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</si>
  <si>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</si>
  <si>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</si>
  <si>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</si>
  <si>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</si>
  <si>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</si>
  <si>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</si>
  <si>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</si>
  <si>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</si>
  <si>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</si>
  <si>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</si>
  <si>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</si>
  <si>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</si>
  <si>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</si>
  <si>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</si>
  <si>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</si>
  <si>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</si>
  <si>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</si>
  <si>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</si>
  <si>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</si>
  <si>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</si>
  <si>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</si>
  <si>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</si>
  <si>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</si>
  <si>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</si>
  <si>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</si>
  <si>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</si>
  <si>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</si>
  <si>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</si>
  <si>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</si>
  <si>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</si>
  <si>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</si>
  <si>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</si>
  <si>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</si>
  <si>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</si>
  <si>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</si>
  <si>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</si>
  <si>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</si>
  <si>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</si>
  <si>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</si>
  <si>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</si>
  <si>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</si>
  <si>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</si>
  <si>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</si>
  <si>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</si>
  <si>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</si>
  <si>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</si>
  <si>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</si>
  <si>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</si>
  <si>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</si>
  <si>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</si>
  <si>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</si>
  <si>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</si>
  <si>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</si>
  <si>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</si>
  <si>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</si>
  <si>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</si>
  <si>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</si>
  <si>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</si>
  <si>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</si>
  <si>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</si>
  <si>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</si>
  <si>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</si>
  <si>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</si>
  <si>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</si>
  <si>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</si>
  <si>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</si>
  <si>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</si>
  <si>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</si>
  <si>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</si>
  <si>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</si>
  <si>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</si>
  <si>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</si>
  <si>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</si>
  <si>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</si>
  <si>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</si>
  <si>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</si>
  <si>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</si>
  <si>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</si>
  <si>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</si>
  <si>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</si>
  <si>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</si>
  <si>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</si>
  <si>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</si>
  <si>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</si>
  <si>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</si>
  <si>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</si>
  <si>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</si>
  <si>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</si>
  <si>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</si>
  <si>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</si>
  <si>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</si>
  <si>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</si>
  <si>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</si>
  <si>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</si>
  <si>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</si>
  <si>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</si>
  <si>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</si>
  <si>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</si>
  <si>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</si>
  <si>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</si>
  <si>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</si>
  <si>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</si>
  <si>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</si>
  <si>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</si>
  <si>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</si>
  <si>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</si>
  <si>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</si>
  <si>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</si>
  <si>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</si>
  <si>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</si>
  <si>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</si>
  <si>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</si>
  <si>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</si>
  <si>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</si>
  <si>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</si>
  <si>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</si>
  <si>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</si>
  <si>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</si>
  <si>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</si>
  <si>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</si>
  <si>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</si>
  <si>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</si>
  <si>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</si>
  <si>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</si>
  <si>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</si>
  <si>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</si>
  <si>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</si>
  <si>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</si>
  <si>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</si>
  <si>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</si>
  <si>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</si>
  <si>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</si>
  <si>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</si>
  <si>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</si>
  <si>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</si>
  <si>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</si>
  <si>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</si>
  <si>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</si>
  <si>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</si>
  <si>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</si>
  <si>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</si>
  <si>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</si>
  <si>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</si>
  <si>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</si>
  <si>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</si>
  <si>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</si>
  <si>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</si>
  <si>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</si>
  <si>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</si>
  <si>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</si>
  <si>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</si>
  <si>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</si>
  <si>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</si>
  <si>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</si>
  <si>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</si>
  <si>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</si>
  <si>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</si>
  <si>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</si>
  <si>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</si>
  <si>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</si>
  <si>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</si>
  <si>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</si>
  <si>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</si>
  <si>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</si>
  <si>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</si>
  <si>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</si>
  <si>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</si>
  <si>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</si>
  <si>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</si>
  <si>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</si>
  <si>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</si>
  <si>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</si>
  <si>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</si>
  <si>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</si>
  <si>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</si>
  <si>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</si>
  <si>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</si>
  <si>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</si>
  <si>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</si>
  <si>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</si>
  <si>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</si>
  <si>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</si>
  <si>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</si>
  <si>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</si>
  <si>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</si>
  <si>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</si>
  <si>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</si>
  <si>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</si>
  <si>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</si>
  <si>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</si>
  <si>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</si>
  <si>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</si>
  <si>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</si>
  <si>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</si>
  <si>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</si>
  <si>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</si>
  <si>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</si>
  <si>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</si>
  <si>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</si>
  <si>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</si>
  <si>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</si>
  <si>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</si>
  <si>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</si>
  <si>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</si>
  <si>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</si>
  <si>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</si>
  <si>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</si>
  <si>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</si>
  <si>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</si>
  <si>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</si>
  <si>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</si>
  <si>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</si>
  <si>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</si>
  <si>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</si>
  <si>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</si>
  <si>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</si>
  <si>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</si>
  <si>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</si>
  <si>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</si>
  <si>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</si>
  <si>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</si>
  <si>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</si>
  <si>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</si>
  <si>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</si>
  <si>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</si>
  <si>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</si>
  <si>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</si>
  <si>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</si>
  <si>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</si>
  <si>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</si>
  <si>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</si>
  <si>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</si>
  <si>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</si>
  <si>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</si>
  <si>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</si>
  <si>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</si>
  <si>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</si>
  <si>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</si>
  <si>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</si>
  <si>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</si>
  <si>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</si>
  <si>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</si>
  <si>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</si>
  <si>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</si>
  <si>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</si>
  <si>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</si>
  <si>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</si>
  <si>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</si>
  <si>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</si>
  <si>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</si>
  <si>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</si>
  <si>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</si>
  <si>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</si>
  <si>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</si>
  <si>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</si>
  <si>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</si>
  <si>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</si>
  <si>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</si>
  <si>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</si>
  <si>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</si>
  <si>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</si>
  <si>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</si>
  <si>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</si>
  <si>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</si>
  <si>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</si>
  <si>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</si>
  <si>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</si>
  <si>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</si>
  <si>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</si>
  <si>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</si>
  <si>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</si>
  <si>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</si>
  <si>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</si>
  <si>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</si>
  <si>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</si>
  <si>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</si>
  <si>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</si>
  <si>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</si>
  <si>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</si>
  <si>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</si>
  <si>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</si>
  <si>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</si>
  <si>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</si>
  <si>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</si>
  <si>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</si>
  <si>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</si>
  <si>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</si>
  <si>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</si>
  <si>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</si>
  <si>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</si>
  <si>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</si>
  <si>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</si>
  <si>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</si>
  <si>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</si>
  <si>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</si>
  <si>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</si>
  <si>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</si>
  <si>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</si>
  <si>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</si>
  <si>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</si>
  <si>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</si>
  <si>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</si>
  <si>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</si>
  <si>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</si>
  <si>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</si>
  <si>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</si>
  <si>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</si>
  <si>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</si>
  <si>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</si>
  <si>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</si>
  <si>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</si>
  <si>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</si>
  <si>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</si>
  <si>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</si>
  <si>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</si>
  <si>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</si>
  <si>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</si>
  <si>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</si>
  <si>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</si>
  <si>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</si>
  <si>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</si>
  <si>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</si>
  <si>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</si>
  <si>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</si>
  <si>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</si>
  <si>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</si>
  <si>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</si>
  <si>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</si>
  <si>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</si>
  <si>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</si>
  <si>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</si>
  <si>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</si>
  <si>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</si>
  <si>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</si>
  <si>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</si>
  <si>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</si>
  <si>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</si>
  <si>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</si>
  <si>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</si>
  <si>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</si>
  <si>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</si>
  <si>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</si>
  <si>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</si>
  <si>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</si>
  <si>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</si>
  <si>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</si>
  <si>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</si>
  <si>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</si>
  <si>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</si>
  <si>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</si>
  <si>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</si>
  <si>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</si>
  <si>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</si>
  <si>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</si>
  <si>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</si>
  <si>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</si>
  <si>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</si>
  <si>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</si>
  <si>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</si>
  <si>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</si>
  <si>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</si>
  <si>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</si>
  <si>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</si>
  <si>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</si>
  <si>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</si>
  <si>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</si>
  <si>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</si>
  <si>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</si>
  <si>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</si>
  <si>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</si>
  <si>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</si>
  <si>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</si>
  <si>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</si>
  <si>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</si>
  <si>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</si>
  <si>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</si>
  <si>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</si>
  <si>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</si>
  <si>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</si>
  <si>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</si>
  <si>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</si>
  <si>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</si>
  <si>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</si>
  <si>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</si>
  <si>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</si>
  <si>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</si>
  <si>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</si>
  <si>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</si>
  <si>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</si>
  <si>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</si>
  <si>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</si>
  <si>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</si>
  <si>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</si>
  <si>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</si>
  <si>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</si>
  <si>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</si>
  <si>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</si>
  <si>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</si>
  <si>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</si>
  <si>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</si>
  <si>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</si>
  <si>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</si>
  <si>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</si>
  <si>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</si>
  <si>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</si>
  <si>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</si>
  <si>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</si>
  <si>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</si>
  <si>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</si>
  <si>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</si>
  <si>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</si>
  <si>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</si>
  <si>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</si>
  <si>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</si>
  <si>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</si>
  <si>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</si>
  <si>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</si>
  <si>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</si>
  <si>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</si>
  <si>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</si>
  <si>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</si>
  <si>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</si>
  <si>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</si>
  <si>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</si>
  <si>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</si>
  <si>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</si>
  <si>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</si>
  <si>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</si>
  <si>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</si>
  <si>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</si>
  <si>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</si>
  <si>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</si>
  <si>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</si>
  <si>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</si>
  <si>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</si>
  <si>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</si>
  <si>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</si>
  <si>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</si>
  <si>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</si>
  <si>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</si>
  <si>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</si>
  <si>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</si>
  <si>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</si>
  <si>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</si>
  <si>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</si>
  <si>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</si>
  <si>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</si>
  <si>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</si>
  <si>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</si>
  <si>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</si>
  <si>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</si>
  <si>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</si>
  <si>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</si>
  <si>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</si>
  <si>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</si>
  <si>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</si>
  <si>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</si>
  <si>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</si>
  <si>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</si>
  <si>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</si>
  <si>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</si>
  <si>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</si>
  <si>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</si>
  <si>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</si>
  <si>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</si>
  <si>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</si>
  <si>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</si>
  <si>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</si>
  <si>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</si>
  <si>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</si>
  <si>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</si>
  <si>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</si>
  <si>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</si>
  <si>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</si>
  <si>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</si>
  <si>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</si>
  <si>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</si>
  <si>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</si>
  <si>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</si>
  <si>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</si>
  <si>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</si>
  <si>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</si>
  <si>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</si>
  <si>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</si>
  <si>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</si>
  <si>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</si>
  <si>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</si>
  <si>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</si>
  <si>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</si>
  <si>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</si>
  <si>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</si>
  <si>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</si>
  <si>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</si>
  <si>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</si>
  <si>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</si>
  <si>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</si>
  <si>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</si>
  <si>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</si>
  <si>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</si>
  <si>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</si>
  <si>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</si>
  <si>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</si>
  <si>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</si>
  <si>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</si>
  <si>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</si>
  <si>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</si>
  <si>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</si>
  <si>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</si>
  <si>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</si>
  <si>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</si>
  <si>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</si>
  <si>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</si>
  <si>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</si>
  <si>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</si>
  <si>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</si>
  <si>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</si>
  <si>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</si>
  <si>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</si>
  <si>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</si>
  <si>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</si>
  <si>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</si>
  <si>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</si>
  <si>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</si>
  <si>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</si>
  <si>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</si>
  <si>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</si>
  <si>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</si>
  <si>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</si>
  <si>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</si>
  <si>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</si>
  <si>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</si>
  <si>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</si>
  <si>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</si>
  <si>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</si>
  <si>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</si>
  <si>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</si>
  <si>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</si>
  <si>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</si>
  <si>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</si>
  <si>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</si>
  <si>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</si>
  <si>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</si>
  <si>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</si>
  <si>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</si>
  <si>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</si>
  <si>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</si>
  <si>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</si>
  <si>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</si>
  <si>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</si>
  <si>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</si>
  <si>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</si>
  <si>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</si>
  <si>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</si>
  <si>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</si>
  <si>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</si>
  <si>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</si>
  <si>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</si>
  <si>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</si>
  <si>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</si>
  <si>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</si>
  <si>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</si>
  <si>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</si>
  <si>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</si>
  <si>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</si>
  <si>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</si>
  <si>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</si>
  <si>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</si>
  <si>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</si>
  <si>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</si>
  <si>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</si>
  <si>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</si>
  <si>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</si>
  <si>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</si>
  <si>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</si>
  <si>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</si>
  <si>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</si>
  <si>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</si>
  <si>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</si>
  <si>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</si>
  <si>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</si>
  <si>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</si>
  <si>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</si>
  <si>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</si>
  <si>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</si>
  <si>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</si>
  <si>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</si>
  <si>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</si>
  <si>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</si>
  <si>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</si>
  <si>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</si>
  <si>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</si>
  <si>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</si>
  <si>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</si>
  <si>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</si>
  <si>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</si>
  <si>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</si>
  <si>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</si>
  <si>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</si>
  <si>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</si>
  <si>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</si>
  <si>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</si>
  <si>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</si>
  <si>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</si>
  <si>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</si>
  <si>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</si>
  <si>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</si>
  <si>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</si>
  <si>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</si>
  <si>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</si>
  <si>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</si>
  <si>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</si>
  <si>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</si>
  <si>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</si>
  <si>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</si>
  <si>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</si>
  <si>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</si>
  <si>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</si>
  <si>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</si>
  <si>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</si>
  <si>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</si>
  <si>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</si>
  <si>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</si>
  <si>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</si>
  <si>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</si>
  <si>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</si>
  <si>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</si>
  <si>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</si>
  <si>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</si>
  <si>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</si>
  <si>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</si>
  <si>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</si>
  <si>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</si>
  <si>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</si>
  <si>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</si>
  <si>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</si>
  <si>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</si>
  <si>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</si>
  <si>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</si>
  <si>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</si>
  <si>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</si>
  <si>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</si>
  <si>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</si>
  <si>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</si>
  <si>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</si>
  <si>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</si>
  <si>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</si>
  <si>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</si>
  <si>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</si>
  <si>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</si>
  <si>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</si>
  <si>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</si>
  <si>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</si>
  <si>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</si>
  <si>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</si>
  <si>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</si>
  <si>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</si>
  <si>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</si>
  <si>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</si>
  <si>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</si>
  <si>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</si>
  <si>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</si>
  <si>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</si>
  <si>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</si>
  <si>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</si>
  <si>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</si>
  <si>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</si>
  <si>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</si>
  <si>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</si>
  <si>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</si>
  <si>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</si>
  <si>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</si>
  <si>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</si>
  <si>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</si>
  <si>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</si>
  <si>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</si>
  <si>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</si>
  <si>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</si>
  <si>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</si>
  <si>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</si>
  <si>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</si>
  <si>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</si>
  <si>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</si>
  <si>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</si>
  <si>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</si>
  <si>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</si>
  <si>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</si>
  <si>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</si>
  <si>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</si>
  <si>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</si>
  <si>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</si>
  <si>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</si>
  <si>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</si>
  <si>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</si>
  <si>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</si>
  <si>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</si>
  <si>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</si>
  <si>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</si>
  <si>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</si>
  <si>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</si>
  <si>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</si>
  <si>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</si>
  <si>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</si>
  <si>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</si>
  <si>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</si>
  <si>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</si>
  <si>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</si>
  <si>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</si>
  <si>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</si>
  <si>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</si>
  <si>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</si>
  <si>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</si>
  <si>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</si>
  <si>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</si>
  <si>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</si>
  <si>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</si>
  <si>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</si>
  <si>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</si>
  <si>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</si>
  <si>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</si>
  <si>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</si>
  <si>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</si>
  <si>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</si>
  <si>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</si>
  <si>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</si>
  <si>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</si>
  <si>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</si>
  <si>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</si>
  <si>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</si>
  <si>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</si>
  <si>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</si>
  <si>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</si>
  <si>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</si>
  <si>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</si>
  <si>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</si>
  <si>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</si>
  <si>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</si>
  <si>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</si>
  <si>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</si>
  <si>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</si>
  <si>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</si>
  <si>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</si>
  <si>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</si>
  <si>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</si>
  <si>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</si>
  <si>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</si>
  <si>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</si>
  <si>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</si>
  <si>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</si>
  <si>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</si>
  <si>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</si>
  <si>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</si>
  <si>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</si>
  <si>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</si>
  <si>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</si>
  <si>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</si>
  <si>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</si>
  <si>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</si>
  <si>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</si>
  <si>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</si>
  <si>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</si>
  <si>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</si>
  <si>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</si>
  <si>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</si>
  <si>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</si>
  <si>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</si>
  <si>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</si>
  <si>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</si>
  <si>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</si>
  <si>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</si>
  <si>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</si>
  <si>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</si>
  <si>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</si>
  <si>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</si>
  <si>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</si>
  <si>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</si>
  <si>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</si>
  <si>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</si>
  <si>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</si>
  <si>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</si>
  <si>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</si>
  <si>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</si>
  <si>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</si>
  <si>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</si>
  <si>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</si>
  <si>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</si>
  <si>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</si>
  <si>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</si>
  <si>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</si>
  <si>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</si>
  <si>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</si>
  <si>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</si>
  <si>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</si>
  <si>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</si>
  <si>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</si>
  <si>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</si>
  <si>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</si>
  <si>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</si>
  <si>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</si>
  <si>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</si>
  <si>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</si>
  <si>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</si>
  <si>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</si>
  <si>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</si>
  <si>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</si>
  <si>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</si>
  <si>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</si>
  <si>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</si>
  <si>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</si>
  <si>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</si>
  <si>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</si>
  <si>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</si>
  <si>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</si>
  <si>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</si>
  <si>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</si>
  <si>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</si>
  <si>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</si>
  <si>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</si>
  <si>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</si>
  <si>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</si>
  <si>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</si>
  <si>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</si>
  <si>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</si>
  <si>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</si>
  <si>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</si>
  <si>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</si>
  <si>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</si>
  <si>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</si>
  <si>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</si>
  <si>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</si>
  <si>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</si>
  <si>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</si>
  <si>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</si>
  <si>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</si>
  <si>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</si>
  <si>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</si>
  <si>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</si>
  <si>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</si>
  <si>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</si>
  <si>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</si>
  <si>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</si>
  <si>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</si>
  <si>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</si>
  <si>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</si>
  <si>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</si>
  <si>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</si>
  <si>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</si>
  <si>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</si>
  <si>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</si>
  <si>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</si>
  <si>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</si>
  <si>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</si>
  <si>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</si>
  <si>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</si>
  <si>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</si>
  <si>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</si>
  <si>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</si>
  <si>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</si>
  <si>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</si>
  <si>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</si>
  <si>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</si>
  <si>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</si>
  <si>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</si>
  <si>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</si>
  <si>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</si>
  <si>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</si>
  <si>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</si>
  <si>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</si>
  <si>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</si>
  <si>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</si>
  <si>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</si>
  <si>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</si>
  <si>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</si>
  <si>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</si>
  <si>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</si>
  <si>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</si>
  <si>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</si>
  <si>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</si>
  <si>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</si>
  <si>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</si>
  <si>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</si>
  <si>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</si>
  <si>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</si>
  <si>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</si>
  <si>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</si>
  <si>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</si>
  <si>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</si>
  <si>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</si>
  <si>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</si>
  <si>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</si>
  <si>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</si>
  <si>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</si>
  <si>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</si>
  <si>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</si>
  <si>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</si>
  <si>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</si>
  <si>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</si>
  <si>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</si>
  <si>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</si>
  <si>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</si>
  <si>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</si>
  <si>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</si>
  <si>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</si>
  <si>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</si>
  <si>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</si>
  <si>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</si>
  <si>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</si>
  <si>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</si>
  <si>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</si>
  <si>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</si>
  <si>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</si>
  <si>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</si>
  <si>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</si>
  <si>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</si>
  <si>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</si>
  <si>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</si>
  <si>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</si>
  <si>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</si>
  <si>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</si>
  <si>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</si>
  <si>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</si>
  <si>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</si>
  <si>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</si>
  <si>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</si>
  <si>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</si>
  <si>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</si>
  <si>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</si>
  <si>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</si>
  <si>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</si>
  <si>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</si>
  <si>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</si>
  <si>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</si>
  <si>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</si>
  <si>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</si>
  <si>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</si>
  <si>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</si>
  <si>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</si>
  <si>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</si>
  <si>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</si>
  <si>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</si>
  <si>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</si>
  <si>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</si>
  <si>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</si>
  <si>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</si>
  <si>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</si>
  <si>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</si>
  <si>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</si>
  <si>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</si>
  <si>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</si>
  <si>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</si>
  <si>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</si>
  <si>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</si>
  <si>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</si>
  <si>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</si>
  <si>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</si>
  <si>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</si>
  <si>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</si>
  <si>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</si>
  <si>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</si>
  <si>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</si>
  <si>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</si>
  <si>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</si>
  <si>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</si>
  <si>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</si>
  <si>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</si>
  <si>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</si>
  <si>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</si>
  <si>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</si>
  <si>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</si>
  <si>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</si>
  <si>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</si>
  <si>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</si>
  <si>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</si>
  <si>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</si>
  <si>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</si>
  <si>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</si>
  <si>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</si>
  <si>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</si>
  <si>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</si>
  <si>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</si>
  <si>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</si>
  <si>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</si>
  <si>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</si>
  <si>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</si>
  <si>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</si>
  <si>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</si>
  <si>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</si>
  <si>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</si>
  <si>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</si>
  <si>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</si>
  <si>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</si>
  <si>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</si>
  <si>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</si>
  <si>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</si>
  <si>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</si>
  <si>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</si>
  <si>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</si>
  <si>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</si>
  <si>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</si>
  <si>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</si>
  <si>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</si>
  <si>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</si>
  <si>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</si>
  <si>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</si>
  <si>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</si>
  <si>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</si>
  <si>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</si>
  <si>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</si>
  <si>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</si>
  <si>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</si>
  <si>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</si>
  <si>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</si>
  <si>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</si>
  <si>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</si>
  <si>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</si>
  <si>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</si>
  <si>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</si>
  <si>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</si>
  <si>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</si>
  <si>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</si>
  <si>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</si>
  <si>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</si>
  <si>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</si>
  <si>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</si>
  <si>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</si>
  <si>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</si>
  <si>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</si>
  <si>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</si>
  <si>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</si>
  <si>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</si>
  <si>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</si>
  <si>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</si>
  <si>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</si>
  <si>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</si>
  <si>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</si>
  <si>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</si>
  <si>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</si>
  <si>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</si>
  <si>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</si>
  <si>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</si>
  <si>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</si>
  <si>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</si>
  <si>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</si>
  <si>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</si>
  <si>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</si>
  <si>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</si>
  <si>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</si>
  <si>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</si>
  <si>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</si>
  <si>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</si>
  <si>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</si>
  <si>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</si>
  <si>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</si>
  <si>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</si>
  <si>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</si>
  <si>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</si>
  <si>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</si>
  <si>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</si>
  <si>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</si>
  <si>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</si>
  <si>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</si>
  <si>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</si>
  <si>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</si>
  <si>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</si>
  <si>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</si>
  <si>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</si>
  <si>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</si>
  <si>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</si>
  <si>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</si>
  <si>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</si>
  <si>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</si>
  <si>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</si>
  <si>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</si>
  <si>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</si>
  <si>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</si>
  <si>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</si>
  <si>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</si>
  <si>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</si>
  <si>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</si>
  <si>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</si>
  <si>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</si>
  <si>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</si>
  <si>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</si>
  <si>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</si>
  <si>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</si>
  <si>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</si>
  <si>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</si>
  <si>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</si>
  <si>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</si>
  <si>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</si>
  <si>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</si>
  <si>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</si>
  <si>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</si>
  <si>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</si>
  <si>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</si>
  <si>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</si>
  <si>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</si>
  <si>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</si>
  <si>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</si>
  <si>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</si>
  <si>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</si>
  <si>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</si>
  <si>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</si>
  <si>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</si>
  <si>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</si>
  <si>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</si>
  <si>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</si>
  <si>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</si>
  <si>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</si>
  <si>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</si>
  <si>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</si>
  <si>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</si>
  <si>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</si>
  <si>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</si>
  <si>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</si>
  <si>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</si>
  <si>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</si>
  <si>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</si>
  <si>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</si>
  <si>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</si>
  <si>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</si>
  <si>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</si>
  <si>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</si>
  <si>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</si>
  <si>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</si>
  <si>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</si>
  <si>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</si>
  <si>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</si>
  <si>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</si>
  <si>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</si>
  <si>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</si>
  <si>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</si>
  <si>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</si>
  <si>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</si>
  <si>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</si>
  <si>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</si>
  <si>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</si>
  <si>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</si>
  <si>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</si>
  <si>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</si>
  <si>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</si>
  <si>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</si>
  <si>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</si>
  <si>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</si>
  <si>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</si>
  <si>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</si>
  <si>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</si>
  <si>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</si>
  <si>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</si>
  <si>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</si>
  <si>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</si>
  <si>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</si>
  <si>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</si>
  <si>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</si>
  <si>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</si>
  <si>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</si>
  <si>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</si>
  <si>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</si>
  <si>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</si>
  <si>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</si>
  <si>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</si>
  <si>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</si>
  <si>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</si>
  <si>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</si>
  <si>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</si>
  <si>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</si>
  <si>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</si>
  <si>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</si>
  <si>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</si>
  <si>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</si>
  <si>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</si>
  <si>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</si>
  <si>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</si>
  <si>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</si>
  <si>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</si>
  <si>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</si>
  <si>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</si>
  <si>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</si>
  <si>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</si>
  <si>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</si>
  <si>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</si>
  <si>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</si>
  <si>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</si>
  <si>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</si>
  <si>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</si>
  <si>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</si>
  <si>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</si>
  <si>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</si>
  <si>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</si>
  <si>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</si>
  <si>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</si>
  <si>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</si>
  <si>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</si>
  <si>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</si>
  <si>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</si>
  <si>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</si>
  <si>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</si>
  <si>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</si>
  <si>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</si>
  <si>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</si>
  <si>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</si>
  <si>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</si>
  <si>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</si>
  <si>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</si>
  <si>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</si>
  <si>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</si>
  <si>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</si>
  <si>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</si>
  <si>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</si>
  <si>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</si>
  <si>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</si>
  <si>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</si>
  <si>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</si>
  <si>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</si>
  <si>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</si>
  <si>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</si>
  <si>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</si>
  <si>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</si>
  <si>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</si>
  <si>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</si>
  <si>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</si>
  <si>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</si>
  <si>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</si>
  <si>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</si>
  <si>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</si>
  <si>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</si>
  <si>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</si>
  <si>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</si>
  <si>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</si>
  <si>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</si>
  <si>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</si>
  <si>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</si>
  <si>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</si>
  <si>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</si>
  <si>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</si>
  <si>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</si>
  <si>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</si>
  <si>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</si>
  <si>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</si>
  <si>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</si>
  <si>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</si>
  <si>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</si>
  <si>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</si>
  <si>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</si>
  <si>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</si>
  <si>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</si>
  <si>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</si>
  <si>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</si>
  <si>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</si>
  <si>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</si>
  <si>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</si>
  <si>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</si>
  <si>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</si>
  <si>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</si>
  <si>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</si>
  <si>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</si>
  <si>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</si>
  <si>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</si>
  <si>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</si>
  <si>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</si>
  <si>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</si>
  <si>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</si>
  <si>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</si>
  <si>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</si>
  <si>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</si>
  <si>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</si>
  <si>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</si>
  <si>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</si>
  <si>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</si>
  <si>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</si>
  <si>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</si>
  <si>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</si>
  <si>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</si>
  <si>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</si>
  <si>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</si>
  <si>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</si>
  <si>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</si>
  <si>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</si>
  <si>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</si>
  <si>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</si>
  <si>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</si>
  <si>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</si>
  <si>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</si>
  <si>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</si>
  <si>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</si>
  <si>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</si>
  <si>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</si>
  <si>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</si>
  <si>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</si>
  <si>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</si>
  <si>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</si>
  <si>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</si>
  <si>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</si>
  <si>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</si>
  <si>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</si>
  <si>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</si>
  <si>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</si>
  <si>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</si>
  <si>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</si>
  <si>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</si>
  <si>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</si>
  <si>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</si>
  <si>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</si>
  <si>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</si>
  <si>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</si>
  <si>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</si>
  <si>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</si>
  <si>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</si>
  <si>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</si>
  <si>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</si>
  <si>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</si>
  <si>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</si>
  <si>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</si>
  <si>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</si>
  <si>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</si>
  <si>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</si>
  <si>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</si>
  <si>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</si>
  <si>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</si>
  <si>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</si>
  <si>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</si>
  <si>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</si>
  <si>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</si>
  <si>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</si>
  <si>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</si>
  <si>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</si>
  <si>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</si>
  <si>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</si>
  <si>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</si>
  <si>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</si>
  <si>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</si>
  <si>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</si>
  <si>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</si>
  <si>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</si>
  <si>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</si>
  <si>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</si>
  <si>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</si>
  <si>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</si>
  <si>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</si>
  <si>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</si>
  <si>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</si>
  <si>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</si>
  <si>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</si>
  <si>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</si>
  <si>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</si>
  <si>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</si>
  <si>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</si>
  <si>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</si>
  <si>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</si>
  <si>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</si>
  <si>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</si>
  <si>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</si>
  <si>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</si>
  <si>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</si>
  <si>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</si>
  <si>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</si>
  <si>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</si>
  <si>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</si>
  <si>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</si>
  <si>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</si>
  <si>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</si>
  <si>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</si>
  <si>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</si>
  <si>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</si>
  <si>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</si>
  <si>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</si>
  <si>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</si>
  <si>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</si>
  <si>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</si>
  <si>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</si>
  <si>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</si>
  <si>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</si>
  <si>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</si>
  <si>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</si>
  <si>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</si>
  <si>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</si>
  <si>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</si>
  <si>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</si>
  <si>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</si>
  <si>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</si>
  <si>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</si>
  <si>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</si>
  <si>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</si>
  <si>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</si>
  <si>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</si>
  <si>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</si>
  <si>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</si>
  <si>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</si>
  <si>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</si>
  <si>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</si>
  <si>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</si>
  <si>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</si>
  <si>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</si>
  <si>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</si>
  <si>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</si>
  <si>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</si>
  <si>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</si>
  <si>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</si>
  <si>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</si>
  <si>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</si>
  <si>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</si>
  <si>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</si>
  <si>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</si>
  <si>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</si>
  <si>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</si>
  <si>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</si>
  <si>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</si>
  <si>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</si>
  <si>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</si>
  <si>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</si>
  <si>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</si>
  <si>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</si>
  <si>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</si>
  <si>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</si>
  <si>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</si>
  <si>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</si>
  <si>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</si>
  <si>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</si>
  <si>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</si>
  <si>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</si>
  <si>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</si>
  <si>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</si>
  <si>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</si>
  <si>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</si>
  <si>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</si>
  <si>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</si>
  <si>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</si>
  <si>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</si>
  <si>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</si>
  <si>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</si>
  <si>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</si>
  <si>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</si>
  <si>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</si>
  <si>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</si>
  <si>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</si>
  <si>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</si>
  <si>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</si>
  <si>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</si>
  <si>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</si>
  <si>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</si>
  <si>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</si>
  <si>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</si>
  <si>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</si>
  <si>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</si>
  <si>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</si>
  <si>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</si>
  <si>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</si>
  <si>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</si>
  <si>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</si>
  <si>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</si>
  <si>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</si>
  <si>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</si>
  <si>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</si>
  <si>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</si>
  <si>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</si>
  <si>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</si>
  <si>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</si>
  <si>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</si>
  <si>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</si>
  <si>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</si>
  <si>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</si>
  <si>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</si>
  <si>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</si>
  <si>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</si>
  <si>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</si>
  <si>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</si>
  <si>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</si>
  <si>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</si>
  <si>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</si>
  <si>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</si>
  <si>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</si>
  <si>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</si>
  <si>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</si>
  <si>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</si>
  <si>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</si>
  <si>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</si>
  <si>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</si>
  <si>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</si>
  <si>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</si>
  <si>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</si>
  <si>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</si>
  <si>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</si>
  <si>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</si>
  <si>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</si>
  <si>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</si>
  <si>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</si>
  <si>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</si>
  <si>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</si>
  <si>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</si>
  <si>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</si>
  <si>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</si>
  <si>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</si>
  <si>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</si>
  <si>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</si>
  <si>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</si>
  <si>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</si>
  <si>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</si>
  <si>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</si>
  <si>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</si>
  <si>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</si>
  <si>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</si>
  <si>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</si>
  <si>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</si>
  <si>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</si>
  <si>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</si>
  <si>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</si>
  <si>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</si>
  <si>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</si>
  <si>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</si>
  <si>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</si>
  <si>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</si>
  <si>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</si>
  <si>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</si>
  <si>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</si>
  <si>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</si>
  <si>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</si>
  <si>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</si>
  <si>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</si>
  <si>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</si>
  <si>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</si>
  <si>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</si>
  <si>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</si>
  <si>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</si>
  <si>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</si>
  <si>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</si>
  <si>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</si>
  <si>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</si>
  <si>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</si>
  <si>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</si>
  <si>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</si>
  <si>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</si>
  <si>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</si>
  <si>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</si>
  <si>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</si>
  <si>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</si>
  <si>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</si>
  <si>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</si>
  <si>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</si>
  <si>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</si>
  <si>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</si>
  <si>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</si>
  <si>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</si>
  <si>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</si>
  <si>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</si>
  <si>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</si>
  <si>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</si>
  <si>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</si>
  <si>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</si>
  <si>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</si>
  <si>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</si>
  <si>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</si>
  <si>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</si>
  <si>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</si>
  <si>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</si>
  <si>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</si>
  <si>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</si>
  <si>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</si>
  <si>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</si>
  <si>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</si>
  <si>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</si>
  <si>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</si>
  <si>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</si>
  <si>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</si>
  <si>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</si>
  <si>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</si>
  <si>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</si>
  <si>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</si>
  <si>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</si>
  <si>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</si>
  <si>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</si>
  <si>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</si>
  <si>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</si>
  <si>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</si>
  <si>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</si>
  <si>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</si>
  <si>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</si>
  <si>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</si>
  <si>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</si>
  <si>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</si>
  <si>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</si>
  <si>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</si>
  <si>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</si>
  <si>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</si>
  <si>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</si>
  <si>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</si>
  <si>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</si>
  <si>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</si>
  <si>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</si>
  <si>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</si>
  <si>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</si>
  <si>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</si>
  <si>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</si>
  <si>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</si>
  <si>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</si>
  <si>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</si>
  <si>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</si>
  <si>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</si>
  <si>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</si>
  <si>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</si>
  <si>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</si>
  <si>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</si>
  <si>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</si>
  <si>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</si>
  <si>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</si>
  <si>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</si>
  <si>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</si>
  <si>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</si>
  <si>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</si>
  <si>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</si>
  <si>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</si>
  <si>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</si>
  <si>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</si>
  <si>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</si>
  <si>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</si>
  <si>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</si>
  <si>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</si>
  <si>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</si>
  <si>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</si>
  <si>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</si>
  <si>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</si>
  <si>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</si>
  <si>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</si>
  <si>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</si>
  <si>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</si>
  <si>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</si>
  <si>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</si>
  <si>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</si>
  <si>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</si>
  <si>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</si>
  <si>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</si>
  <si>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</si>
  <si>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</si>
  <si>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</si>
  <si>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</si>
  <si>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</si>
  <si>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</si>
  <si>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</si>
  <si>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</si>
  <si>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</si>
  <si>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</si>
  <si>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</si>
  <si>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</si>
  <si>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</si>
  <si>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</si>
  <si>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</si>
  <si>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</si>
  <si>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</si>
  <si>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</si>
  <si>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</si>
  <si>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</si>
  <si>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</si>
  <si>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</si>
  <si>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</si>
  <si>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</si>
  <si>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</si>
  <si>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</si>
  <si>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</si>
  <si>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</si>
  <si>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</si>
  <si>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</si>
  <si>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</si>
  <si>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</si>
  <si>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</si>
  <si>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</si>
  <si>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</si>
  <si>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</si>
  <si>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</si>
  <si>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</si>
  <si>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</si>
  <si>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</si>
  <si>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</si>
  <si>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</si>
  <si>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</si>
  <si>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</si>
  <si>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</si>
  <si>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</si>
  <si>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</si>
  <si>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</si>
  <si>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</si>
  <si>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</si>
  <si>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</si>
  <si>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</si>
  <si>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</si>
  <si>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</si>
  <si>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</si>
  <si>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</si>
  <si>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</si>
  <si>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</si>
  <si>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</si>
  <si>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</si>
  <si>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</si>
  <si>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</si>
  <si>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</si>
  <si>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</si>
  <si>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</si>
  <si>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</si>
  <si>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</si>
  <si>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</si>
  <si>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</si>
  <si>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</si>
  <si>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</si>
  <si>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</si>
  <si>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</si>
  <si>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</si>
  <si>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</si>
  <si>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</si>
  <si>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</si>
  <si>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</si>
  <si>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</si>
  <si>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</si>
  <si>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</si>
  <si>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</si>
  <si>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</si>
  <si>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</si>
  <si>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</si>
  <si>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</si>
  <si>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</si>
  <si>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</si>
  <si>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</si>
  <si>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</si>
  <si>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</si>
  <si>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</si>
  <si>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</si>
  <si>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</si>
  <si>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</si>
  <si>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</si>
  <si>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</si>
  <si>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</si>
  <si>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</si>
  <si>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</si>
  <si>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</si>
  <si>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</si>
  <si>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</si>
  <si>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</si>
  <si>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</si>
  <si>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</si>
  <si>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</si>
  <si>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</si>
  <si>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</si>
  <si>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</si>
  <si>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</si>
  <si>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</si>
  <si>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</si>
  <si>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</si>
  <si>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</si>
  <si>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</si>
  <si>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</si>
  <si>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</si>
  <si>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</si>
  <si>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</si>
  <si>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</si>
  <si>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</si>
  <si>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</si>
  <si>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</si>
  <si>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</si>
  <si>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</si>
  <si>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</si>
  <si>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</si>
  <si>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</si>
  <si>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</si>
  <si>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</si>
  <si>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</si>
  <si>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</si>
  <si>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</si>
  <si>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</si>
  <si>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</si>
  <si>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</si>
  <si>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</si>
  <si>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</si>
  <si>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</si>
  <si>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</si>
  <si>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</si>
  <si>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</si>
  <si>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</si>
  <si>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</si>
  <si>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</si>
  <si>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</si>
  <si>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</si>
  <si>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</si>
  <si>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</si>
  <si>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</si>
  <si>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</si>
  <si>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</si>
  <si>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</si>
  <si>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</si>
  <si>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</si>
  <si>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</si>
  <si>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</si>
  <si>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</si>
  <si>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</si>
  <si>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</si>
  <si>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</si>
  <si>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</si>
  <si>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</si>
  <si>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</si>
  <si>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</si>
  <si>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</si>
  <si>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</si>
  <si>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</si>
  <si>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</si>
  <si>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</si>
  <si>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</si>
  <si>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</si>
  <si>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</si>
  <si>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</si>
  <si>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</si>
  <si>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</si>
  <si>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</si>
  <si>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</si>
  <si>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</si>
  <si>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</si>
  <si>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</si>
  <si>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</si>
  <si>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</si>
  <si>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</si>
  <si>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</si>
  <si>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</si>
  <si>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</si>
  <si>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</si>
  <si>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</si>
  <si>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</si>
  <si>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</si>
  <si>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</si>
  <si>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</si>
  <si>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</si>
  <si>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</si>
  <si>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</si>
  <si>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</si>
  <si>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</si>
  <si>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</si>
  <si>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</si>
  <si>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</si>
  <si>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</si>
  <si>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</si>
  <si>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</si>
  <si>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</si>
  <si>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</si>
  <si>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</si>
  <si>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</si>
  <si>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</si>
  <si>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</si>
  <si>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</si>
  <si>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</si>
  <si>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</si>
  <si>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</si>
  <si>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</si>
  <si>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</si>
  <si>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</si>
  <si>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</si>
  <si>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</si>
  <si>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</si>
  <si>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</si>
  <si>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</si>
  <si>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</si>
  <si>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</si>
  <si>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</si>
  <si>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</si>
  <si>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</si>
  <si>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</si>
  <si>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</si>
  <si>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</si>
  <si>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</si>
  <si>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</si>
  <si>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</si>
  <si>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</si>
  <si>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</si>
  <si>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</si>
  <si>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</si>
  <si>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</si>
  <si>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</si>
  <si>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</si>
  <si>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</si>
  <si>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</si>
  <si>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</si>
  <si>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</si>
  <si>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</si>
  <si>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</si>
  <si>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</si>
  <si>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</si>
  <si>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</si>
  <si>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</si>
  <si>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</si>
  <si>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</si>
  <si>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</si>
  <si>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</si>
  <si>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</si>
  <si>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</si>
  <si>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</si>
  <si>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</si>
  <si>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</si>
  <si>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</si>
  <si>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</si>
  <si>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</si>
  <si>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</si>
  <si>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</si>
  <si>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</si>
  <si>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</si>
  <si>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</si>
  <si>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</si>
  <si>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</si>
  <si>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</si>
  <si>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</si>
  <si>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</si>
  <si>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</si>
  <si>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</si>
  <si>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</si>
  <si>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</si>
  <si>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</si>
  <si>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</si>
  <si>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</si>
  <si>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</si>
  <si>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</si>
  <si>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</si>
  <si>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</si>
  <si>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</si>
  <si>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</si>
  <si>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</si>
  <si>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</si>
  <si>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</si>
  <si>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</si>
  <si>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</si>
  <si>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</si>
  <si>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</si>
  <si>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</si>
  <si>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</si>
  <si>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</si>
  <si>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</si>
  <si>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</si>
  <si>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</si>
  <si>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</si>
  <si>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</si>
  <si>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</si>
  <si>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</si>
  <si>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</si>
  <si>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</si>
  <si>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</si>
  <si>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</si>
  <si>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</si>
  <si>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</si>
  <si>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</si>
  <si>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</si>
  <si>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</si>
  <si>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</si>
  <si>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</si>
  <si>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</si>
  <si>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</si>
  <si>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</si>
  <si>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</si>
  <si>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</si>
  <si>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</si>
  <si>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</si>
  <si>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</si>
  <si>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</si>
  <si>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</si>
  <si>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</si>
  <si>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</si>
  <si>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</si>
  <si>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</si>
  <si>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</si>
  <si>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</si>
  <si>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</si>
  <si>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</si>
  <si>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</si>
  <si>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</si>
  <si>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</si>
  <si>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</si>
  <si>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</si>
  <si>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</si>
  <si>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</si>
  <si>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</si>
  <si>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</si>
  <si>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</si>
  <si>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</si>
  <si>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</si>
  <si>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</si>
  <si>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</si>
  <si>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</si>
  <si>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</si>
  <si>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</si>
  <si>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</si>
  <si>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</si>
  <si>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</si>
  <si>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</si>
  <si>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</si>
  <si>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</si>
  <si>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</si>
  <si>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</si>
  <si>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</si>
  <si>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</si>
  <si>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</si>
  <si>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</si>
  <si>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</si>
  <si>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</si>
  <si>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</si>
  <si>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</si>
  <si>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</si>
  <si>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</si>
  <si>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</si>
  <si>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</si>
  <si>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</si>
  <si>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</si>
  <si>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</si>
  <si>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</si>
  <si>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</si>
  <si>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</si>
  <si>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</si>
  <si>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</si>
  <si>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</si>
  <si>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</si>
  <si>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</si>
  <si>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</si>
  <si>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</si>
  <si>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</si>
  <si>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</si>
  <si>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</si>
  <si>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</si>
  <si>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</si>
  <si>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</si>
  <si>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</si>
  <si>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</si>
  <si>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</si>
  <si>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</si>
  <si>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</si>
  <si>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</si>
  <si>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</si>
  <si>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</si>
  <si>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</si>
  <si>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</si>
  <si>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</si>
  <si>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</si>
  <si>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</si>
  <si>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</si>
  <si>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</si>
  <si>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</si>
  <si>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</si>
  <si>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</si>
  <si>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</si>
  <si>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</si>
  <si>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</si>
  <si>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</si>
  <si>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</si>
  <si>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</si>
  <si>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</si>
  <si>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</si>
  <si>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</si>
  <si>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</si>
  <si>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</si>
  <si>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</si>
  <si>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</si>
  <si>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</si>
  <si>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</si>
  <si>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</si>
  <si>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</si>
  <si>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</si>
  <si>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</si>
  <si>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</si>
  <si>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</si>
  <si>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</si>
  <si>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</si>
  <si>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</si>
  <si>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</si>
  <si>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</si>
  <si>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</si>
  <si>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</si>
  <si>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</si>
  <si>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</si>
  <si>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</si>
  <si>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</si>
  <si>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</si>
  <si>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</si>
  <si>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</si>
  <si>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</si>
  <si>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</si>
  <si>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</si>
  <si>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</si>
  <si>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</si>
  <si>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</si>
  <si>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</si>
  <si>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</si>
  <si>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</si>
  <si>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</si>
  <si>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</si>
  <si>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</si>
  <si>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</si>
  <si>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</si>
  <si>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</si>
  <si>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</si>
  <si>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</si>
  <si>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</si>
  <si>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</si>
  <si>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</si>
  <si>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</si>
  <si>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</si>
  <si>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</si>
  <si>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</si>
  <si>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</si>
  <si>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</si>
  <si>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</si>
  <si>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</si>
  <si>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</si>
  <si>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</si>
  <si>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</si>
  <si>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</si>
  <si>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</si>
  <si>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</si>
  <si>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</si>
  <si>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</si>
  <si>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</si>
  <si>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</si>
  <si>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</si>
  <si>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</si>
  <si>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</si>
  <si>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</si>
  <si>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</si>
  <si>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</si>
  <si>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</si>
  <si>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</si>
  <si>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</si>
  <si>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</si>
  <si>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</si>
  <si>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</si>
  <si>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</si>
  <si>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</si>
  <si>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</si>
  <si>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</si>
  <si>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</si>
  <si>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</si>
  <si>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</si>
  <si>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</si>
  <si>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</si>
  <si>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</si>
  <si>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</si>
  <si>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</si>
  <si>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</si>
  <si>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</si>
  <si>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</si>
  <si>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</si>
  <si>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</si>
  <si>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</si>
  <si>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</si>
  <si>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</si>
  <si>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</si>
  <si>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</si>
  <si>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</si>
  <si>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</si>
  <si>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</si>
  <si>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</si>
  <si>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</si>
  <si>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</si>
  <si>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</si>
  <si>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</si>
  <si>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</si>
  <si>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</si>
  <si>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</si>
  <si>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</si>
  <si>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</si>
  <si>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</si>
  <si>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</si>
  <si>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</si>
  <si>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</si>
  <si>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</si>
  <si>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</si>
  <si>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</si>
  <si>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</si>
  <si>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</si>
  <si>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</si>
  <si>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</si>
  <si>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</si>
  <si>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</si>
  <si>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</si>
  <si>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</si>
  <si>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</si>
  <si>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</si>
  <si>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</si>
  <si>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</si>
  <si>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</si>
  <si>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</si>
  <si>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</si>
  <si>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</si>
  <si>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</si>
  <si>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</si>
  <si>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</si>
  <si>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</si>
  <si>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</si>
  <si>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</si>
  <si>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</si>
  <si>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</si>
  <si>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</si>
  <si>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</si>
  <si>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</si>
  <si>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</si>
  <si>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</si>
  <si>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</si>
  <si>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</si>
  <si>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</si>
  <si>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</si>
  <si>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</si>
  <si>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</si>
  <si>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</si>
  <si>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</si>
  <si>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</si>
  <si>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</si>
  <si>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</si>
  <si>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</si>
  <si>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</si>
  <si>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</si>
  <si>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</si>
  <si>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</si>
  <si>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</si>
  <si>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</si>
  <si>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</si>
  <si>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</si>
  <si>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</si>
  <si>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</si>
  <si>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</si>
  <si>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</si>
  <si>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</si>
  <si>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</si>
  <si>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</si>
  <si>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</si>
  <si>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</si>
  <si>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</si>
  <si>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</si>
  <si>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</si>
  <si>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</si>
  <si>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</si>
  <si>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</si>
  <si>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</si>
  <si>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</si>
  <si>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</si>
  <si>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</si>
  <si>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</si>
  <si>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</si>
  <si>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</si>
  <si>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</si>
  <si>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</si>
  <si>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</si>
  <si>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</si>
  <si>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</si>
  <si>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</si>
  <si>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</si>
  <si>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</si>
  <si>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</si>
  <si>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</si>
  <si>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</si>
  <si>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</si>
  <si>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</si>
  <si>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</si>
  <si>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</si>
  <si>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</si>
  <si>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</si>
  <si>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</si>
  <si>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</si>
  <si>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</si>
  <si>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</si>
  <si>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</si>
  <si>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</si>
  <si>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</si>
  <si>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</si>
  <si>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</si>
  <si>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</si>
  <si>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</si>
  <si>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</si>
  <si>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</si>
  <si>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</si>
  <si>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</si>
  <si>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</si>
  <si>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</si>
  <si>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</si>
  <si>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</si>
  <si>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</si>
  <si>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</si>
  <si>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</si>
  <si>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</si>
  <si>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</si>
  <si>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</si>
  <si>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</si>
  <si>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</si>
  <si>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</si>
  <si>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</si>
  <si>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</si>
  <si>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</si>
  <si>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</si>
  <si>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</si>
  <si>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</si>
  <si>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</si>
  <si>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</si>
  <si>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</si>
  <si>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</si>
  <si>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</si>
  <si>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</si>
  <si>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</si>
  <si>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</si>
  <si>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</si>
  <si>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</si>
  <si>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</si>
  <si>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</si>
  <si>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</si>
  <si>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</si>
  <si>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</si>
  <si>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</si>
  <si>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</si>
  <si>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</si>
  <si>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</si>
  <si>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</si>
  <si>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</si>
  <si>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</si>
  <si>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</si>
  <si>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</si>
  <si>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</si>
  <si>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</si>
  <si>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</si>
  <si>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</si>
  <si>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</si>
  <si>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</si>
  <si>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</si>
  <si>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</si>
  <si>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</si>
  <si>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</si>
  <si>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</si>
  <si>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</si>
  <si>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</si>
  <si>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</si>
  <si>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</si>
  <si>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</si>
  <si>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</si>
  <si>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</si>
  <si>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</si>
  <si>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</si>
  <si>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</si>
  <si>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</si>
  <si>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</si>
  <si>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</si>
  <si>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</si>
  <si>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</si>
  <si>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</si>
  <si>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</si>
  <si>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</si>
  <si>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</si>
  <si>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</si>
  <si>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</si>
  <si>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</si>
  <si>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</si>
  <si>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</si>
  <si>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</si>
  <si>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</si>
  <si>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</si>
  <si>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</si>
  <si>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</si>
  <si>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</si>
  <si>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</si>
  <si>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</si>
  <si>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</si>
  <si>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</si>
  <si>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</si>
  <si>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</si>
  <si>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</si>
  <si>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</si>
  <si>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</si>
  <si>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</si>
  <si>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</si>
  <si>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</si>
  <si>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</si>
  <si>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</si>
  <si>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</si>
  <si>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</si>
  <si>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</si>
  <si>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</si>
  <si>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</si>
  <si>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</si>
  <si>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</si>
  <si>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</si>
  <si>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</si>
  <si>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</si>
  <si>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</si>
  <si>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</si>
  <si>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</si>
  <si>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</si>
  <si>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</si>
  <si>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</si>
  <si>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</si>
  <si>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</si>
  <si>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</si>
  <si>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</si>
  <si>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</si>
  <si>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</si>
  <si>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</si>
  <si>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</si>
  <si>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</si>
  <si>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</si>
  <si>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</si>
  <si>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</si>
  <si>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</si>
  <si>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</si>
  <si>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</si>
  <si>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</si>
  <si>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</si>
  <si>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</si>
  <si>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</si>
  <si>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</si>
  <si>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</si>
  <si>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</si>
  <si>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</si>
  <si>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</si>
  <si>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</si>
  <si>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</si>
  <si>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</si>
  <si>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</si>
  <si>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</si>
  <si>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</si>
  <si>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</si>
  <si>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</si>
  <si>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</si>
  <si>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</si>
  <si>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</si>
  <si>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</si>
  <si>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</si>
  <si>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</si>
  <si>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</si>
  <si>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</si>
  <si>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</si>
  <si>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</si>
  <si>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</si>
  <si>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</si>
  <si>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</si>
  <si>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</si>
  <si>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</si>
  <si>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</si>
  <si>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</si>
  <si>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</si>
  <si>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</si>
  <si>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</si>
  <si>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</si>
  <si>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</si>
  <si>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</si>
  <si>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</si>
  <si>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</si>
  <si>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</si>
  <si>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</si>
  <si>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</si>
  <si>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</si>
  <si>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</si>
  <si>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</si>
  <si>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</si>
  <si>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</si>
  <si>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</si>
  <si>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</si>
  <si>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</si>
  <si>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</si>
  <si>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</si>
  <si>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</si>
  <si>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</si>
  <si>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</si>
  <si>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</si>
  <si>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</si>
  <si>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</si>
  <si>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</si>
  <si>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</si>
  <si>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</si>
  <si>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</si>
  <si>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</si>
  <si>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</si>
  <si>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</si>
  <si>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</si>
  <si>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</si>
  <si>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</si>
  <si>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</si>
  <si>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</si>
  <si>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</si>
  <si>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</si>
  <si>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</si>
  <si>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</si>
  <si>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</si>
  <si>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</si>
  <si>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</si>
  <si>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</si>
  <si>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</si>
  <si>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</si>
  <si>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</si>
  <si>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</si>
  <si>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</si>
  <si>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</si>
  <si>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</si>
  <si>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</si>
  <si>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</si>
  <si>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</si>
  <si>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</si>
  <si>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</si>
  <si>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</si>
  <si>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</si>
  <si>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</si>
  <si>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</si>
  <si>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</si>
  <si>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</si>
  <si>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</si>
  <si>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</si>
  <si>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</si>
  <si>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</si>
  <si>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</si>
  <si>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</si>
  <si>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</si>
  <si>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</si>
  <si>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</si>
  <si>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</si>
  <si>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</si>
  <si>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</si>
  <si>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</si>
  <si>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</si>
  <si>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</si>
  <si>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</si>
  <si>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</si>
  <si>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</si>
  <si>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</si>
  <si>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</si>
  <si>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</si>
  <si>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</si>
  <si>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</si>
  <si>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</si>
  <si>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</si>
  <si>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</si>
  <si>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</si>
  <si>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</si>
  <si>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</si>
  <si>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</si>
  <si>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</si>
  <si>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</si>
  <si>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</si>
  <si>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</si>
  <si>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</si>
  <si>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</si>
  <si>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</si>
  <si>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</si>
  <si>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</si>
  <si>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</si>
  <si>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</si>
  <si>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</si>
  <si>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</si>
  <si>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</si>
  <si>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</si>
  <si>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</si>
  <si>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</si>
  <si>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</si>
  <si>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</si>
  <si>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</si>
  <si>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</si>
  <si>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</si>
  <si>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</si>
  <si>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</si>
  <si>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</si>
  <si>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</si>
  <si>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</si>
  <si>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</si>
  <si>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</si>
  <si>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</si>
  <si>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</si>
  <si>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</si>
  <si>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</si>
  <si>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</si>
  <si>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</si>
  <si>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</si>
  <si>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</si>
  <si>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</si>
  <si>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</si>
  <si>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</si>
  <si>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</si>
  <si>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</si>
  <si>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</si>
  <si>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</si>
  <si>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</si>
  <si>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</si>
  <si>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</si>
  <si>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</si>
  <si>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</si>
  <si>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</si>
  <si>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</si>
  <si>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</si>
  <si>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</si>
  <si>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</si>
  <si>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</si>
  <si>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</si>
  <si>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</si>
  <si>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</si>
  <si>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</si>
  <si>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</si>
  <si>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</si>
  <si>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</si>
  <si>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</si>
  <si>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</si>
  <si>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</si>
  <si>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</si>
  <si>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</si>
  <si>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</si>
  <si>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</si>
  <si>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</si>
  <si>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</si>
  <si>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</si>
  <si>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</si>
  <si>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</si>
  <si>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</si>
  <si>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</si>
  <si>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</si>
  <si>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</si>
  <si>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</si>
  <si>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</si>
  <si>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</si>
  <si>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</si>
  <si>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</si>
  <si>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</si>
  <si>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</si>
  <si>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</si>
  <si>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</si>
  <si>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</si>
  <si>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</si>
  <si>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</si>
  <si>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</si>
  <si>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</si>
  <si>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</si>
  <si>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</si>
  <si>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</si>
  <si>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</si>
  <si>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</si>
  <si>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</si>
  <si>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</si>
  <si>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</si>
  <si>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</si>
  <si>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</si>
  <si>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</si>
  <si>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</si>
  <si>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</si>
  <si>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</si>
  <si>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</si>
  <si>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</si>
  <si>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</si>
  <si>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</si>
  <si>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</si>
  <si>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</si>
  <si>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</si>
  <si>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</si>
  <si>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</si>
  <si>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</si>
  <si>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</si>
  <si>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</si>
  <si>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</si>
  <si>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</si>
  <si>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</si>
  <si>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</si>
  <si>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</si>
  <si>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</si>
  <si>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</si>
  <si>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</si>
  <si>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</si>
  <si>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</si>
  <si>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</si>
  <si>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</si>
  <si>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</si>
  <si>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</si>
  <si>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</si>
  <si>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</si>
  <si>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</si>
  <si>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</si>
  <si>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</si>
  <si>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</si>
  <si>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</si>
  <si>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</si>
  <si>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</si>
  <si>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</si>
  <si>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</si>
  <si>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</si>
  <si>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</si>
  <si>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</si>
  <si>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</si>
  <si>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</si>
  <si>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</si>
  <si>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</si>
  <si>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</si>
  <si>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</si>
  <si>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</si>
  <si>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</si>
  <si>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</si>
  <si>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</si>
  <si>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</si>
  <si>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</si>
  <si>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</si>
  <si>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</si>
  <si>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</si>
  <si>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</si>
  <si>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</si>
  <si>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</si>
  <si>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</si>
  <si>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</si>
  <si>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</si>
  <si>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</si>
  <si>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</si>
  <si>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</si>
  <si>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</si>
  <si>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</si>
  <si>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</si>
  <si>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</si>
  <si>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</si>
  <si>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</si>
  <si>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</si>
  <si>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</si>
  <si>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</si>
  <si>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</si>
  <si>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</si>
  <si>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</si>
  <si>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</si>
  <si>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</si>
  <si>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</si>
  <si>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</si>
  <si>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</si>
  <si>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</si>
  <si>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</si>
  <si>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</si>
  <si>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</si>
  <si>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</si>
  <si>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</si>
  <si>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</si>
  <si>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</si>
  <si>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</si>
  <si>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</si>
  <si>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</si>
  <si>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</si>
  <si>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</si>
  <si>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</si>
  <si>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</si>
  <si>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</si>
  <si>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</si>
  <si>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</si>
  <si>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</si>
  <si>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</si>
  <si>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</si>
  <si>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</si>
  <si>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</si>
  <si>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</si>
  <si>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</si>
  <si>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</si>
  <si>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</si>
  <si>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</si>
  <si>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</si>
  <si>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</si>
  <si>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</si>
  <si>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</si>
  <si>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</si>
  <si>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</si>
  <si>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</si>
  <si>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</si>
  <si>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</si>
  <si>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</si>
  <si>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</si>
  <si>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</si>
  <si>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</si>
  <si>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</si>
  <si>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</si>
  <si>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</si>
  <si>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</si>
  <si>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</si>
  <si>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</si>
  <si>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</si>
  <si>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</si>
  <si>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</si>
  <si>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</si>
  <si>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</si>
  <si>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</si>
  <si>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</si>
  <si>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</si>
  <si>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</si>
  <si>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</si>
  <si>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</si>
  <si>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</si>
  <si>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</si>
  <si>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</si>
  <si>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</si>
  <si>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</si>
  <si>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</si>
  <si>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</si>
  <si>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</si>
  <si>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</si>
  <si>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</si>
  <si>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</si>
  <si>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</si>
  <si>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</si>
  <si>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</si>
  <si>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</si>
  <si>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</si>
  <si>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</si>
  <si>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</si>
  <si>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</si>
  <si>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</si>
  <si>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</si>
  <si>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</si>
  <si>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</si>
  <si>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</si>
  <si>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</si>
  <si>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</si>
  <si>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</si>
  <si>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</si>
  <si>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</si>
  <si>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</si>
  <si>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</si>
  <si>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</si>
  <si>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</si>
  <si>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</si>
  <si>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</si>
  <si>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</si>
  <si>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</si>
  <si>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</si>
  <si>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</si>
  <si>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</si>
  <si>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</si>
  <si>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</si>
  <si>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</si>
  <si>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</si>
  <si>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</si>
  <si>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</si>
  <si>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</si>
  <si>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</si>
  <si>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</si>
  <si>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</si>
  <si>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</si>
  <si>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</si>
  <si>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</si>
  <si>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</si>
  <si>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</si>
  <si>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</si>
  <si>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</si>
  <si>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</si>
  <si>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</si>
  <si>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</si>
  <si>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</si>
  <si>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</si>
  <si>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</si>
  <si>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</si>
  <si>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</si>
  <si>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</si>
  <si>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</si>
  <si>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</si>
  <si>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</si>
  <si>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</si>
  <si>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</si>
  <si>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</si>
  <si>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</si>
  <si>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</si>
  <si>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</si>
  <si>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</si>
  <si>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</si>
  <si>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</si>
  <si>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</si>
  <si>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</si>
  <si>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</si>
  <si>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</si>
  <si>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</si>
  <si>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</si>
  <si>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</si>
  <si>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</si>
  <si>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</si>
  <si>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</si>
  <si>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</si>
  <si>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</si>
  <si>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</si>
  <si>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</si>
  <si>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</si>
  <si>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</si>
  <si>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</si>
  <si>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</si>
  <si>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</si>
  <si>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</si>
  <si>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</si>
  <si>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</si>
  <si>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</si>
  <si>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</si>
  <si>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</si>
  <si>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</si>
  <si>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</si>
  <si>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</si>
  <si>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</si>
  <si>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</si>
  <si>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</si>
  <si>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</si>
  <si>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</si>
  <si>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</si>
  <si>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</si>
  <si>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</si>
  <si>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</si>
  <si>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</si>
  <si>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</si>
  <si>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</si>
  <si>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</si>
  <si>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</si>
  <si>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</si>
  <si>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</si>
  <si>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</si>
  <si>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</si>
  <si>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</si>
  <si>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</si>
  <si>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</si>
  <si>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</si>
  <si>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</si>
  <si>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</si>
  <si>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</si>
  <si>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</si>
  <si>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</si>
  <si>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</si>
  <si>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</si>
  <si>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</si>
  <si>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</si>
  <si>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</si>
  <si>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</si>
  <si>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</si>
  <si>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</si>
  <si>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</si>
  <si>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</si>
  <si>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</si>
  <si>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</si>
  <si>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</si>
  <si>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</si>
  <si>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</si>
  <si>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</si>
  <si>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</si>
  <si>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</si>
  <si>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</si>
  <si>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</si>
  <si>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</si>
  <si>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</si>
  <si>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</si>
  <si>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</si>
  <si>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</si>
  <si>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</si>
  <si>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</si>
  <si>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</si>
  <si>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</si>
  <si>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</si>
  <si>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</si>
  <si>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</si>
  <si>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</si>
  <si>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</si>
  <si>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</si>
  <si>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</si>
  <si>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</si>
  <si>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</si>
  <si>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</si>
  <si>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</si>
  <si>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</si>
  <si>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</si>
  <si>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</si>
  <si>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</si>
  <si>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</si>
  <si>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</si>
  <si>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</si>
  <si>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</si>
  <si>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</si>
  <si>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</si>
  <si>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</si>
  <si>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</si>
  <si>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</si>
  <si>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</si>
  <si>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</si>
  <si>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</si>
  <si>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</si>
  <si>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</si>
  <si>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</si>
  <si>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</si>
  <si>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</si>
  <si>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</si>
  <si>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</si>
  <si>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</si>
  <si>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</si>
  <si>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</si>
  <si>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</si>
  <si>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</si>
  <si>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</si>
  <si>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</si>
  <si>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</si>
  <si>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</si>
  <si>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</si>
  <si>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</si>
  <si>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</si>
  <si>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</si>
  <si>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</si>
  <si>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</si>
  <si>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</si>
  <si>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</si>
  <si>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</si>
  <si>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</si>
  <si>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</si>
  <si>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</si>
  <si>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</si>
  <si>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</si>
  <si>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</si>
  <si>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</si>
  <si>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</si>
  <si>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</si>
  <si>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</si>
  <si>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</si>
  <si>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</si>
  <si>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</si>
  <si>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</si>
  <si>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</si>
  <si>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</si>
  <si>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</si>
  <si>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</si>
  <si>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</si>
  <si>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</si>
  <si>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</si>
  <si>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</si>
  <si>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</si>
  <si>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</si>
  <si>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</si>
  <si>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</si>
  <si>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</si>
  <si>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</si>
  <si>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</si>
  <si>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</si>
  <si>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</si>
  <si>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</si>
  <si>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</si>
  <si>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</si>
  <si>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</si>
  <si>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</si>
  <si>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</si>
  <si>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</si>
  <si>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</si>
  <si>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</si>
  <si>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</si>
  <si>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</si>
  <si>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</si>
  <si>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</si>
  <si>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</si>
  <si>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</si>
  <si>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</si>
  <si>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</si>
  <si>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</si>
  <si>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</si>
  <si>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</si>
  <si>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</si>
  <si>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</si>
  <si>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</si>
  <si>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</si>
  <si>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</si>
  <si>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</si>
  <si>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</si>
  <si>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</si>
  <si>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</si>
  <si>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</si>
  <si>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</si>
  <si>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</si>
  <si>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</si>
  <si>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</si>
  <si>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</si>
  <si>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</si>
  <si>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</si>
  <si>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</si>
  <si>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</si>
  <si>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</si>
  <si>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</si>
  <si>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</si>
  <si>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</si>
  <si>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</si>
  <si>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</si>
  <si>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</si>
  <si>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</si>
  <si>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</si>
  <si>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</si>
  <si>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</si>
  <si>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</si>
  <si>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</si>
  <si>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</si>
  <si>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</si>
  <si>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</si>
  <si>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</si>
  <si>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</si>
  <si>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</si>
  <si>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</si>
  <si>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</si>
  <si>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</si>
  <si>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</si>
  <si>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</si>
  <si>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</si>
  <si>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</si>
  <si>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</si>
  <si>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</si>
  <si>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</si>
  <si>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</si>
  <si>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</si>
  <si>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</si>
  <si>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</si>
  <si>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</si>
  <si>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</si>
  <si>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</si>
  <si>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</si>
  <si>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</si>
  <si>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</si>
  <si>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</si>
  <si>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</si>
  <si>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</si>
  <si>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</si>
  <si>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</si>
  <si>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</si>
  <si>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</si>
  <si>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</si>
  <si>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</si>
  <si>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</si>
  <si>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</si>
  <si>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</si>
  <si>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</si>
  <si>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</si>
  <si>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</si>
  <si>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</si>
  <si>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</si>
  <si>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</si>
  <si>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</si>
  <si>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</si>
  <si>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</si>
  <si>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</si>
  <si>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</si>
  <si>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</si>
  <si>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</si>
  <si>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</si>
  <si>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</si>
  <si>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</si>
  <si>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</si>
  <si>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</si>
  <si>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</si>
  <si>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</si>
  <si>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</si>
  <si>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</si>
  <si>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</si>
  <si>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</si>
  <si>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</si>
  <si>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</si>
  <si>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</si>
  <si>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</si>
  <si>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</si>
  <si>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</si>
  <si>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</si>
  <si>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</si>
  <si>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</si>
  <si>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</si>
  <si>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</si>
  <si>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</si>
  <si>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</si>
  <si>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</si>
  <si>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</si>
  <si>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</si>
  <si>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</si>
  <si>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</si>
  <si>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</si>
  <si>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</si>
  <si>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</si>
  <si>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</si>
  <si>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</si>
  <si>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</si>
  <si>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</si>
  <si>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</si>
  <si>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</si>
  <si>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</si>
  <si>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</si>
  <si>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</si>
  <si>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</si>
  <si>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</si>
  <si>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</si>
  <si>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</si>
  <si>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</si>
  <si>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</si>
  <si>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</si>
  <si>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</si>
  <si>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</si>
  <si>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</si>
  <si>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</si>
  <si>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</si>
  <si>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</si>
  <si>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</si>
  <si>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</si>
  <si>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</si>
  <si>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</si>
  <si>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</si>
  <si>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</si>
  <si>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</si>
  <si>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</si>
  <si>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</si>
  <si>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</si>
  <si>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</si>
  <si>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</si>
  <si>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</si>
  <si>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</si>
  <si>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</si>
  <si>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</si>
  <si>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</si>
  <si>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</si>
  <si>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</si>
  <si>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</si>
  <si>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</si>
  <si>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</si>
  <si>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</si>
  <si>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</si>
  <si>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</si>
  <si>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</si>
  <si>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</si>
  <si>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</si>
  <si>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</si>
  <si>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</si>
  <si>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</si>
  <si>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</si>
  <si>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</si>
  <si>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</si>
  <si>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</si>
  <si>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</si>
  <si>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</si>
  <si>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</si>
  <si>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</si>
  <si>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</si>
  <si>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</si>
  <si>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</si>
  <si>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</si>
  <si>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</si>
  <si>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</si>
  <si>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</si>
  <si>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</si>
  <si>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</si>
  <si>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</si>
  <si>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</si>
  <si>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</si>
  <si>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</si>
  <si>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</si>
  <si>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</si>
  <si>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</si>
  <si>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</si>
  <si>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</si>
  <si>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</si>
  <si>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</si>
  <si>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</si>
  <si>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</si>
  <si>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</si>
  <si>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</si>
  <si>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</si>
  <si>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</si>
  <si>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</si>
  <si>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</si>
  <si>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</si>
  <si>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</si>
  <si>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</si>
  <si>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</si>
  <si>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</si>
  <si>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</si>
  <si>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</si>
  <si>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</si>
  <si>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</si>
  <si>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</si>
  <si>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</si>
  <si>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</si>
  <si>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</si>
  <si>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</si>
  <si>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</si>
  <si>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</si>
  <si>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</si>
  <si>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</si>
  <si>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</si>
  <si>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</si>
  <si>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</si>
  <si>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</si>
  <si>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</si>
  <si>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</si>
  <si>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</si>
  <si>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</si>
  <si>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</si>
  <si>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</si>
  <si>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</si>
  <si>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</si>
  <si>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</si>
  <si>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</si>
  <si>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</si>
  <si>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</si>
  <si>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</si>
  <si>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</si>
  <si>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</si>
  <si>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</si>
  <si>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</si>
  <si>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</si>
  <si>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</si>
  <si>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</si>
  <si>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</si>
  <si>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</si>
  <si>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</si>
  <si>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</si>
  <si>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</si>
  <si>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</si>
  <si>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</si>
  <si>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</si>
  <si>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</si>
  <si>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</si>
  <si>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</si>
  <si>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</si>
  <si>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</si>
  <si>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</si>
  <si>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</si>
  <si>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</si>
  <si>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</si>
  <si>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</si>
  <si>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</si>
  <si>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</si>
  <si>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</si>
  <si>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</si>
  <si>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</si>
  <si>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</si>
  <si>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</si>
  <si>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</si>
  <si>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</si>
  <si>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</si>
  <si>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</si>
  <si>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</si>
  <si>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</si>
  <si>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</si>
  <si>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</si>
  <si>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</si>
  <si>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</si>
  <si>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</si>
  <si>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</si>
  <si>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</si>
  <si>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</si>
  <si>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</si>
  <si>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</si>
  <si>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</si>
  <si>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</si>
  <si>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</si>
  <si>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</si>
  <si>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</si>
  <si>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</si>
  <si>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</si>
  <si>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</si>
  <si>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</si>
  <si>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</si>
  <si>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</si>
  <si>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</si>
  <si>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</si>
  <si>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</si>
  <si>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</si>
  <si>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</si>
  <si>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</si>
  <si>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</si>
  <si>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</si>
  <si>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</si>
  <si>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</si>
  <si>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</si>
  <si>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</si>
  <si>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</si>
  <si>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</si>
  <si>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</si>
  <si>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</si>
  <si>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</si>
  <si>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</si>
  <si>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</si>
  <si>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</si>
  <si>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</si>
  <si>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</si>
  <si>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</si>
  <si>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</si>
  <si>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</si>
  <si>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</si>
  <si>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</si>
  <si>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</si>
  <si>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</si>
  <si>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</si>
  <si>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</si>
  <si>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</si>
  <si>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</si>
  <si>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</si>
  <si>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</si>
  <si>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</si>
  <si>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</si>
  <si>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</si>
  <si>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</si>
  <si>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</si>
  <si>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</si>
  <si>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</si>
  <si>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</si>
  <si>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</si>
  <si>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</si>
  <si>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</si>
  <si>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</si>
  <si>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</si>
  <si>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</si>
  <si>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</si>
  <si>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</si>
  <si>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</si>
  <si>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</si>
  <si>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</si>
  <si>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</si>
  <si>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</si>
  <si>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</si>
  <si>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</si>
  <si>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</si>
  <si>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</si>
  <si>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</si>
  <si>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</si>
  <si>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</si>
  <si>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</si>
  <si>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</si>
  <si>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</si>
  <si>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</si>
  <si>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</si>
  <si>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</si>
  <si>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</si>
  <si>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</si>
  <si>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</si>
  <si>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</si>
  <si>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</si>
  <si>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</si>
  <si>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</si>
  <si>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</si>
  <si>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</si>
  <si>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</si>
  <si>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</si>
  <si>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</si>
  <si>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</si>
  <si>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</si>
  <si>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</si>
  <si>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</si>
  <si>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</si>
  <si>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</si>
  <si>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</si>
  <si>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</si>
  <si>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</si>
  <si>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</si>
  <si>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</si>
  <si>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</si>
  <si>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</si>
  <si>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</si>
  <si>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</si>
  <si>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</si>
  <si>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</si>
  <si>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</si>
  <si>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</si>
  <si>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</si>
  <si>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</si>
  <si>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</si>
  <si>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</si>
  <si>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</si>
  <si>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</si>
  <si>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</si>
  <si>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</si>
  <si>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</si>
  <si>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</si>
  <si>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</si>
  <si>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</si>
  <si>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</si>
  <si>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</si>
  <si>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</si>
  <si>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</si>
  <si>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</si>
  <si>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</si>
  <si>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</si>
  <si>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</si>
  <si>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</si>
  <si>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</si>
  <si>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</si>
  <si>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</si>
  <si>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</si>
  <si>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</si>
  <si>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</si>
  <si>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</si>
  <si>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</si>
  <si>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</si>
  <si>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</si>
  <si>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</si>
  <si>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</si>
  <si>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</si>
  <si>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</si>
  <si>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</si>
  <si>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</si>
  <si>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</si>
  <si>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</si>
  <si>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</si>
  <si>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</si>
  <si>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</si>
  <si>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</si>
  <si>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</si>
  <si>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</si>
  <si>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</si>
  <si>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</si>
  <si>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</si>
  <si>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</si>
  <si>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</si>
  <si>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</si>
  <si>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</si>
  <si>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</si>
  <si>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</si>
  <si>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</si>
  <si>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</si>
  <si>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</si>
  <si>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</si>
  <si>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</si>
  <si>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</si>
  <si>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</si>
  <si>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</si>
  <si>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</si>
  <si>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</si>
  <si>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</si>
  <si>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</si>
  <si>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</si>
  <si>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</si>
  <si>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</si>
  <si>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</si>
  <si>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</si>
  <si>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</si>
  <si>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</si>
  <si>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</si>
  <si>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</si>
  <si>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</si>
  <si>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</si>
  <si>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</si>
  <si>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</si>
  <si>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</si>
  <si>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</si>
  <si>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</si>
  <si>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</si>
  <si>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</si>
  <si>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</si>
  <si>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</si>
  <si>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</si>
  <si>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</si>
  <si>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</si>
  <si>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</si>
  <si>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</si>
  <si>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</si>
  <si>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</si>
  <si>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</si>
  <si>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</si>
  <si>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</si>
  <si>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</si>
  <si>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</si>
  <si>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</si>
  <si>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</si>
  <si>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</si>
  <si>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</si>
  <si>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</si>
  <si>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</si>
  <si>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</si>
  <si>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</si>
  <si>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</si>
  <si>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</si>
  <si>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</si>
  <si>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</si>
  <si>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</si>
  <si>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</si>
  <si>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</si>
  <si>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</si>
  <si>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</si>
  <si>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</si>
  <si>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</si>
  <si>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</si>
  <si>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</si>
  <si>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</si>
  <si>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</si>
  <si>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</si>
  <si>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</si>
  <si>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</si>
  <si>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</si>
  <si>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</si>
  <si>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</si>
  <si>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</si>
  <si>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</si>
  <si>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</si>
  <si>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</si>
  <si>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</si>
  <si>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</si>
  <si>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</si>
  <si>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</si>
  <si>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</si>
  <si>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</si>
  <si>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</si>
  <si>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</si>
  <si>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</si>
  <si>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</si>
  <si>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</si>
  <si>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</si>
  <si>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</si>
  <si>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</si>
  <si>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</si>
  <si>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</si>
  <si>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</si>
  <si>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</si>
  <si>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</si>
  <si>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</si>
  <si>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</si>
  <si>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</si>
  <si>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</si>
  <si>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</si>
  <si>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</si>
  <si>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</si>
  <si>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</si>
  <si>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</si>
  <si>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</si>
  <si>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</si>
  <si>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</si>
  <si>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</si>
  <si>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</si>
  <si>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</si>
  <si>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</si>
  <si>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</si>
  <si>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</si>
  <si>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</si>
  <si>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</si>
  <si>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</si>
  <si>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</si>
  <si>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</si>
  <si>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</si>
  <si>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</si>
  <si>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</si>
  <si>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</si>
  <si>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</si>
  <si>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</si>
  <si>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</si>
  <si>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</si>
  <si>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</si>
  <si>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</si>
  <si>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</si>
  <si>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</si>
  <si>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</si>
  <si>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</si>
  <si>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</si>
  <si>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</si>
  <si>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</si>
  <si>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</si>
  <si>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</si>
  <si>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</si>
  <si>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</si>
  <si>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</si>
  <si>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</si>
  <si>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</si>
  <si>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</si>
  <si>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</si>
  <si>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</si>
  <si>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</si>
  <si>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</si>
  <si>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</si>
  <si>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</si>
  <si>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</si>
  <si>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</si>
  <si>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</si>
  <si>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</si>
  <si>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</si>
  <si>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</si>
  <si>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</si>
  <si>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</si>
  <si>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</si>
  <si>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</si>
  <si>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</si>
  <si>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</si>
  <si>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</si>
  <si>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</si>
  <si>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</si>
  <si>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</si>
  <si>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</si>
  <si>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</si>
  <si>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</si>
  <si>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</si>
  <si>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</si>
  <si>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</si>
  <si>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</si>
  <si>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</si>
  <si>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</si>
  <si>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</si>
  <si>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</si>
  <si>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</si>
  <si>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</si>
  <si>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</si>
  <si>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</si>
  <si>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</si>
  <si>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</si>
  <si>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</si>
  <si>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</si>
  <si>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</si>
  <si>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</si>
  <si>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</si>
  <si>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</si>
  <si>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</si>
  <si>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</si>
  <si>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</si>
  <si>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</si>
  <si>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</si>
  <si>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</si>
  <si>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</si>
  <si>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</si>
  <si>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</si>
  <si>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</si>
  <si>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</si>
  <si>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</si>
  <si>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</si>
  <si>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</si>
  <si>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</si>
  <si>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</si>
  <si>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</si>
  <si>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</si>
  <si>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</si>
  <si>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</si>
  <si>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</si>
  <si>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</si>
  <si>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</si>
  <si>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</si>
  <si>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</si>
  <si>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</si>
  <si>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</si>
  <si>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</si>
  <si>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</si>
  <si>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</si>
  <si>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</si>
  <si>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</si>
  <si>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</si>
  <si>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</si>
  <si>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</si>
  <si>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</si>
  <si>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</si>
  <si>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</si>
  <si>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</si>
  <si>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</si>
  <si>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</si>
  <si>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</si>
  <si>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</si>
  <si>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</si>
  <si>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</si>
  <si>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</si>
  <si>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</si>
  <si>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</si>
  <si>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</si>
  <si>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</si>
  <si>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</si>
  <si>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</si>
  <si>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</si>
  <si>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</si>
  <si>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</si>
  <si>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</si>
  <si>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</si>
  <si>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</si>
  <si>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</si>
  <si>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</si>
  <si>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</si>
  <si>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</si>
  <si>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</si>
  <si>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</si>
  <si>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</si>
  <si>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</si>
  <si>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</si>
  <si>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</si>
  <si>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</si>
  <si>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</si>
  <si>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</si>
  <si>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</si>
  <si>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</si>
  <si>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</si>
  <si>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</si>
  <si>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</si>
  <si>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</si>
  <si>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</si>
  <si>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</si>
  <si>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</si>
  <si>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</si>
  <si>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</si>
  <si>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</si>
  <si>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</si>
  <si>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</si>
  <si>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</si>
  <si>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</si>
  <si>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</si>
  <si>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</si>
  <si>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</si>
  <si>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</si>
  <si>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</si>
  <si>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</si>
  <si>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</si>
  <si>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</si>
  <si>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</si>
  <si>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</si>
  <si>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</si>
  <si>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</si>
  <si>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</si>
  <si>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</si>
  <si>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</si>
  <si>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</si>
  <si>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</si>
  <si>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</si>
  <si>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</si>
  <si>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</si>
  <si>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</si>
  <si>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</si>
  <si>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</si>
  <si>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</si>
  <si>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</si>
  <si>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</si>
  <si>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</si>
  <si>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</si>
  <si>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</si>
  <si>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</si>
  <si>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</si>
  <si>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</si>
  <si>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</si>
  <si>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</si>
  <si>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</si>
  <si>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</si>
  <si>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</si>
  <si>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</si>
  <si>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</si>
  <si>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</si>
  <si>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</si>
  <si>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</si>
  <si>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</si>
  <si>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</si>
  <si>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</si>
  <si>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</si>
  <si>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</si>
  <si>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</si>
  <si>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</si>
  <si>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</si>
  <si>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</si>
  <si>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</si>
  <si>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</si>
  <si>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</si>
  <si>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</si>
  <si>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</si>
  <si>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</si>
  <si>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</si>
  <si>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</si>
  <si>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</si>
  <si>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</si>
  <si>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</si>
  <si>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</si>
  <si>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</si>
  <si>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</si>
  <si>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</si>
  <si>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</si>
  <si>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</si>
  <si>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</si>
  <si>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</si>
  <si>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</si>
  <si>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</si>
  <si>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</si>
  <si>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</si>
  <si>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</si>
  <si>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</si>
  <si>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</si>
  <si>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</si>
  <si>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</si>
  <si>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</si>
  <si>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</si>
  <si>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</si>
  <si>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</si>
  <si>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</si>
  <si>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</si>
  <si>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</si>
  <si>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</si>
  <si>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</si>
  <si>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</si>
  <si>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</si>
  <si>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</si>
  <si>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</si>
  <si>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</si>
  <si>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</si>
  <si>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</si>
  <si>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</si>
  <si>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</si>
  <si>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</si>
  <si>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</si>
  <si>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</si>
  <si>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</si>
  <si>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</si>
  <si>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</si>
  <si>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</si>
  <si>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</si>
  <si>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</si>
  <si>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</si>
  <si>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</si>
  <si>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</si>
  <si>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</si>
  <si>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</si>
  <si>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</si>
  <si>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</si>
  <si>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</si>
  <si>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</si>
  <si>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</si>
  <si>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</si>
  <si>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</si>
  <si>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</si>
  <si>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</si>
  <si>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</si>
  <si>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</si>
  <si>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</si>
  <si>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</si>
  <si>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</si>
  <si>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</si>
  <si>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</si>
  <si>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</si>
  <si>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</si>
  <si>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</si>
  <si>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</si>
  <si>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</si>
  <si>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</si>
  <si>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</si>
  <si>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</si>
  <si>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</si>
  <si>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</si>
  <si>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</si>
  <si>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</si>
  <si>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</si>
  <si>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</si>
  <si>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</si>
  <si>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</si>
  <si>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</si>
  <si>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</si>
  <si>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</si>
  <si>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</si>
  <si>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</si>
  <si>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</si>
  <si>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</si>
  <si>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</si>
  <si>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</si>
  <si>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</si>
  <si>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</si>
  <si>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</si>
  <si>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</si>
  <si>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</si>
  <si>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</si>
  <si>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</si>
  <si>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</si>
  <si>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</si>
  <si>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</si>
  <si>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</si>
  <si>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</si>
  <si>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</si>
  <si>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</si>
  <si>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</si>
  <si>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</si>
  <si>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</si>
  <si>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</si>
  <si>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</si>
  <si>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</si>
  <si>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</si>
  <si>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</si>
  <si>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</si>
  <si>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</si>
  <si>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</si>
  <si>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</si>
  <si>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</si>
  <si>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</si>
  <si>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</si>
  <si>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</si>
  <si>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</si>
  <si>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</si>
  <si>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</si>
  <si>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</si>
  <si>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</si>
  <si>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</si>
  <si>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</si>
  <si>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</si>
  <si>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</si>
  <si>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</si>
  <si>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</si>
  <si>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</si>
  <si>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</si>
  <si>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</si>
  <si>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</si>
  <si>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</si>
  <si>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</si>
  <si>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</si>
  <si>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</si>
  <si>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</si>
  <si>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</si>
  <si>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</si>
  <si>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</si>
  <si>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</si>
  <si>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</si>
  <si>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</si>
  <si>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</si>
  <si>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</si>
  <si>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</si>
  <si>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</si>
  <si>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</si>
  <si>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</si>
  <si>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</si>
  <si>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</si>
  <si>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</si>
  <si>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</si>
  <si>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</si>
  <si>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</si>
  <si>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</si>
  <si>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</si>
  <si>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</si>
  <si>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</si>
  <si>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</si>
  <si>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</si>
  <si>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</si>
  <si>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</si>
  <si>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</si>
  <si>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</si>
  <si>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</si>
  <si>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</si>
  <si>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</si>
  <si>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</si>
  <si>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</si>
  <si>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</si>
  <si>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</si>
  <si>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</si>
  <si>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</si>
  <si>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</si>
  <si>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</si>
  <si>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</si>
  <si>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</si>
  <si>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</si>
  <si>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</si>
  <si>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</si>
  <si>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</si>
  <si>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</si>
  <si>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</si>
  <si>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</si>
  <si>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</si>
  <si>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</si>
  <si>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</si>
  <si>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</si>
  <si>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</si>
  <si>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</si>
  <si>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</si>
  <si>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</si>
  <si>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</si>
  <si>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</si>
  <si>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</si>
  <si>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</si>
  <si>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</si>
  <si>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</si>
  <si>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</si>
  <si>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</si>
  <si>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</si>
  <si>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</si>
  <si>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</si>
  <si>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</si>
  <si>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</si>
  <si>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</si>
  <si>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</si>
  <si>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</si>
  <si>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</si>
  <si>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</si>
  <si>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</si>
  <si>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</si>
  <si>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</si>
  <si>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</si>
  <si>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</si>
  <si>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</si>
  <si>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</si>
  <si>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</si>
  <si>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</si>
  <si>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</si>
  <si>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</si>
  <si>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</si>
  <si>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</si>
  <si>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</si>
  <si>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</si>
  <si>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</si>
  <si>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</si>
  <si>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</si>
  <si>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</si>
  <si>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</si>
  <si>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</si>
  <si>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</si>
  <si>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</si>
  <si>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</si>
  <si>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</si>
  <si>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</si>
  <si>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</si>
  <si>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</si>
  <si>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</si>
  <si>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</si>
  <si>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</si>
  <si>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</si>
  <si>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</si>
  <si>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</si>
  <si>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</si>
  <si>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</si>
  <si>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</si>
  <si>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</si>
  <si>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</si>
  <si>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</si>
  <si>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</si>
  <si>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</si>
  <si>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</si>
  <si>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</si>
  <si>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</si>
  <si>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</si>
  <si>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</si>
  <si>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</si>
  <si>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</si>
  <si>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</si>
  <si>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</si>
  <si>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</si>
  <si>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</si>
  <si>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</si>
  <si>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</si>
  <si>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</si>
  <si>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</si>
  <si>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</si>
  <si>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</si>
  <si>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</si>
  <si>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</si>
  <si>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</si>
  <si>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</si>
  <si>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</si>
  <si>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</si>
  <si>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</si>
  <si>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</si>
  <si>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</si>
  <si>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</si>
  <si>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</si>
  <si>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</si>
  <si>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</si>
  <si>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</si>
  <si>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</si>
  <si>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</si>
  <si>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</si>
  <si>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</si>
  <si>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</si>
  <si>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</si>
  <si>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</si>
  <si>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</si>
  <si>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</si>
  <si>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</si>
  <si>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</si>
  <si>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</si>
  <si>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</si>
  <si>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</si>
  <si>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</si>
  <si>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</si>
  <si>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</si>
  <si>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</si>
  <si>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</si>
  <si>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</si>
  <si>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</si>
  <si>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</si>
  <si>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</si>
  <si>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</si>
  <si>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</si>
  <si>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</si>
  <si>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</si>
  <si>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</si>
  <si>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</si>
  <si>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</si>
  <si>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</si>
  <si>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</si>
  <si>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</si>
  <si>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</si>
  <si>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</si>
  <si>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</si>
  <si>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</si>
  <si>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</si>
  <si>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</si>
  <si>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</si>
  <si>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</si>
  <si>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</si>
  <si>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</si>
  <si>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</si>
  <si>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</si>
  <si>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</si>
  <si>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</si>
  <si>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</si>
  <si>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</si>
  <si>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</si>
  <si>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</si>
  <si>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</si>
  <si>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</si>
  <si>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</si>
  <si>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</si>
  <si>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</si>
  <si>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</si>
  <si>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</si>
  <si>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</si>
  <si>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</si>
  <si>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</si>
  <si>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</si>
  <si>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</si>
  <si>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</si>
  <si>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</si>
  <si>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</si>
  <si>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</si>
  <si>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</si>
  <si>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</si>
  <si>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</si>
  <si>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</si>
  <si>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</si>
  <si>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</si>
  <si>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</si>
  <si>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</si>
  <si>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</si>
  <si>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</si>
  <si>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</si>
  <si>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</si>
  <si>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</si>
  <si>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</si>
  <si>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</si>
  <si>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</si>
  <si>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</si>
  <si>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</si>
  <si>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</si>
  <si>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</si>
  <si>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</si>
  <si>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</si>
  <si>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</si>
  <si>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</si>
  <si>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</si>
  <si>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</si>
  <si>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</si>
  <si>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</si>
  <si>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</si>
  <si>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</si>
  <si>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</si>
  <si>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</si>
  <si>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</si>
  <si>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</si>
  <si>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</si>
  <si>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</si>
  <si>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</si>
  <si>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</si>
  <si>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</si>
  <si>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</si>
  <si>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</si>
  <si>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</si>
  <si>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</si>
  <si>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</si>
  <si>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</si>
  <si>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</si>
  <si>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</si>
  <si>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</si>
  <si>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</si>
  <si>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</si>
  <si>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</si>
  <si>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</si>
  <si>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</si>
  <si>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</si>
  <si>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</si>
  <si>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</si>
  <si>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</si>
  <si>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</si>
  <si>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</si>
  <si>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</si>
  <si>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</si>
  <si>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</si>
  <si>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</si>
  <si>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</si>
  <si>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</si>
  <si>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</si>
  <si>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</si>
  <si>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</si>
  <si>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</si>
  <si>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</si>
  <si>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</si>
  <si>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</si>
  <si>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</si>
  <si>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</si>
  <si>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</si>
  <si>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</si>
  <si>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</si>
  <si>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</si>
  <si>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</si>
  <si>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</si>
  <si>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</si>
  <si>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</si>
  <si>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</si>
  <si>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</si>
  <si>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</si>
  <si>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</si>
  <si>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</si>
  <si>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</si>
  <si>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</si>
  <si>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</si>
  <si>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</si>
  <si>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</si>
  <si>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</si>
  <si>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</si>
  <si>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</si>
  <si>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</si>
  <si>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</si>
  <si>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</si>
  <si>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</si>
  <si>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</si>
  <si>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</si>
  <si>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</si>
  <si>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</si>
  <si>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</si>
  <si>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</si>
  <si>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</si>
  <si>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</si>
  <si>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</si>
  <si>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</si>
  <si>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</si>
  <si>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</si>
  <si>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</si>
  <si>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</si>
  <si>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</si>
  <si>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</si>
  <si>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</si>
  <si>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</si>
  <si>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</si>
  <si>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</si>
  <si>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</si>
  <si>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</si>
  <si>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</si>
  <si>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</si>
  <si>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</si>
  <si>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</si>
  <si>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</si>
  <si>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</si>
  <si>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</si>
  <si>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</si>
  <si>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</si>
  <si>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</si>
  <si>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</si>
  <si>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</si>
  <si>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</si>
  <si>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</si>
  <si>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</si>
  <si>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</si>
  <si>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</si>
  <si>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</si>
  <si>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</si>
  <si>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</si>
  <si>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</si>
  <si>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</si>
  <si>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</si>
  <si>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</si>
  <si>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</si>
  <si>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</si>
  <si>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</si>
  <si>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</si>
  <si>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</si>
  <si>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</si>
  <si>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</si>
  <si>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</si>
  <si>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</si>
  <si>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</si>
  <si>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</si>
  <si>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</si>
  <si>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</si>
  <si>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</si>
  <si>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</si>
  <si>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</si>
  <si>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</si>
  <si>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</si>
  <si>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</si>
  <si>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</si>
  <si>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</si>
  <si>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</si>
  <si>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</si>
  <si>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</si>
  <si>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</si>
  <si>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</si>
  <si>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</si>
  <si>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</si>
  <si>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</si>
  <si>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</si>
  <si>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</si>
  <si>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</si>
  <si>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</si>
  <si>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</si>
  <si>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</si>
  <si>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</si>
  <si>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</si>
  <si>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</si>
  <si>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</si>
  <si>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</si>
  <si>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</si>
  <si>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</si>
  <si>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</si>
  <si>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</si>
  <si>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</si>
  <si>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</si>
  <si>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</si>
  <si>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</si>
  <si>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</si>
  <si>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</si>
  <si>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</si>
  <si>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</si>
  <si>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</si>
  <si>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</si>
  <si>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</si>
  <si>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</si>
  <si>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</si>
  <si>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</si>
  <si>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</si>
  <si>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</si>
  <si>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</si>
  <si>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</si>
  <si>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</si>
  <si>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</si>
  <si>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</si>
  <si>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</si>
  <si>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</si>
  <si>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</si>
  <si>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</si>
  <si>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</si>
  <si>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</si>
  <si>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</si>
  <si>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</si>
  <si>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</si>
  <si>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</si>
  <si>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</si>
  <si>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</si>
  <si>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</si>
  <si>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</si>
  <si>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</si>
  <si>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</si>
  <si>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</si>
  <si>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</si>
  <si>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</si>
  <si>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</si>
  <si>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</si>
  <si>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</si>
  <si>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</si>
  <si>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</si>
  <si>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</si>
  <si>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</si>
  <si>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</si>
  <si>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</si>
  <si>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</si>
  <si>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</si>
  <si>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</si>
  <si>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</si>
  <si>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</si>
  <si>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</si>
  <si>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</si>
  <si>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</si>
  <si>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</si>
  <si>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</si>
  <si>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</si>
  <si>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</si>
  <si>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</si>
  <si>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</si>
  <si>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</si>
  <si>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</si>
  <si>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</si>
  <si>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</si>
  <si>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</si>
  <si>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</si>
  <si>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</si>
  <si>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</si>
  <si>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</si>
  <si>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</si>
  <si>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</si>
  <si>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</si>
  <si>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</si>
  <si>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</si>
  <si>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</si>
  <si>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</si>
  <si>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</si>
  <si>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</si>
  <si>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</si>
  <si>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</si>
  <si>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</si>
  <si>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</si>
  <si>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</si>
  <si>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</si>
  <si>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</si>
  <si>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</si>
  <si>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</si>
  <si>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</si>
  <si>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</si>
  <si>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</si>
  <si>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</si>
  <si>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</si>
  <si>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</si>
  <si>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</si>
  <si>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</si>
  <si>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</si>
  <si>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</si>
  <si>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</si>
  <si>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</si>
  <si>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</si>
  <si>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</si>
  <si>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</si>
  <si>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</si>
  <si>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</si>
  <si>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</si>
  <si>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</si>
  <si>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</si>
  <si>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</si>
  <si>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</si>
  <si>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</si>
  <si>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</si>
  <si>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</si>
  <si>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</si>
  <si>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</si>
  <si>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</si>
  <si>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</si>
  <si>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</si>
  <si>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</si>
  <si>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</si>
  <si>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</si>
  <si>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</si>
  <si>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</si>
  <si>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</si>
  <si>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</si>
  <si>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</si>
  <si>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</si>
  <si>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</si>
  <si>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</si>
  <si>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</si>
  <si>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</si>
  <si>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</si>
  <si>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</si>
  <si>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</si>
  <si>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</si>
  <si>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</si>
  <si>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</si>
  <si>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</si>
  <si>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</si>
  <si>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</si>
  <si>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</si>
  <si>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</si>
  <si>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</si>
  <si>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</si>
  <si>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</si>
  <si>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</si>
  <si>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</si>
  <si>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</si>
  <si>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</si>
  <si>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</si>
  <si>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</si>
  <si>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</si>
  <si>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</si>
  <si>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</si>
  <si>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</si>
  <si>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</si>
  <si>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</si>
  <si>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</si>
  <si>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</si>
  <si>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</si>
  <si>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</si>
  <si>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</si>
  <si>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</si>
  <si>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</si>
  <si>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</si>
  <si>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</si>
  <si>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</si>
  <si>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</si>
  <si>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</si>
  <si>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</si>
  <si>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</si>
  <si>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</si>
  <si>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</si>
  <si>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</si>
  <si>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</si>
  <si>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</si>
  <si>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</si>
  <si>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</si>
  <si>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</si>
  <si>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</si>
  <si>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</si>
  <si>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</si>
  <si>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</si>
  <si>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</si>
  <si>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</si>
  <si>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</si>
  <si>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</si>
  <si>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</si>
  <si>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</si>
  <si>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</si>
  <si>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</si>
  <si>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</si>
  <si>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</si>
  <si>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</si>
  <si>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</si>
  <si>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</si>
  <si>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</si>
  <si>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</si>
  <si>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</si>
  <si>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</si>
  <si>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</si>
  <si>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</si>
  <si>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</si>
  <si>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</si>
  <si>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</si>
  <si>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</si>
  <si>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</si>
  <si>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</si>
  <si>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</si>
  <si>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</si>
  <si>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</si>
  <si>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</si>
  <si>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</si>
  <si>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</si>
  <si>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</si>
  <si>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</si>
  <si>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</si>
  <si>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</si>
  <si>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</si>
  <si>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</si>
  <si>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</si>
  <si>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</si>
  <si>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</si>
  <si>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</si>
  <si>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</si>
  <si>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</si>
  <si>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</si>
  <si>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</si>
  <si>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</si>
  <si>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</si>
  <si>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</si>
  <si>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</si>
  <si>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</si>
  <si>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</si>
  <si>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</si>
  <si>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</si>
  <si>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</si>
  <si>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</si>
  <si>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</si>
  <si>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</si>
  <si>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</si>
  <si>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</si>
  <si>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</si>
  <si>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</si>
  <si>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</si>
  <si>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</si>
  <si>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</si>
  <si>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</si>
  <si>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</si>
  <si>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</si>
  <si>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</si>
  <si>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</si>
  <si>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</si>
  <si>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</si>
  <si>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</si>
  <si>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</si>
  <si>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</si>
  <si>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</si>
  <si>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</si>
  <si>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</si>
  <si>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</si>
  <si>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</si>
  <si>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</si>
  <si>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</si>
  <si>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</si>
  <si>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</si>
  <si>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</si>
  <si>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</si>
  <si>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</si>
  <si>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</si>
  <si>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</si>
  <si>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</si>
  <si>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</si>
  <si>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</si>
  <si>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</si>
  <si>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</si>
  <si>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</si>
  <si>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</si>
  <si>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</si>
  <si>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</si>
  <si>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</si>
  <si>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</si>
  <si>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</si>
  <si>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</si>
  <si>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</si>
  <si>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</si>
  <si>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</si>
  <si>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</si>
  <si>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</si>
  <si>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</si>
  <si>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</si>
  <si>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</si>
  <si>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</si>
  <si>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</si>
  <si>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</si>
  <si>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</si>
  <si>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</si>
  <si>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</si>
  <si>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</si>
  <si>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</si>
  <si>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</si>
  <si>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</si>
  <si>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</si>
  <si>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</si>
  <si>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</si>
  <si>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</si>
  <si>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</si>
  <si>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</si>
  <si>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</si>
  <si>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</si>
  <si>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</si>
  <si>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</si>
  <si>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</si>
  <si>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</si>
  <si>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</si>
  <si>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</si>
  <si>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</si>
  <si>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</si>
  <si>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</si>
  <si>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</si>
  <si>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</si>
  <si>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</si>
  <si>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</si>
  <si>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</si>
  <si>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</si>
  <si>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</si>
  <si>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</si>
  <si>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</si>
  <si>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</si>
  <si>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</si>
  <si>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</si>
  <si>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</si>
  <si>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</si>
  <si>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</si>
  <si>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</si>
  <si>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</si>
  <si>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</si>
  <si>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</si>
  <si>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</si>
  <si>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</si>
  <si>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</si>
  <si>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</si>
  <si>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</si>
  <si>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</si>
  <si>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</si>
  <si>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</si>
  <si>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</si>
  <si>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</si>
  <si>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</si>
  <si>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</si>
  <si>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</si>
  <si>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</si>
  <si>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</si>
  <si>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</si>
  <si>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</si>
  <si>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</si>
  <si>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</si>
  <si>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</si>
  <si>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</si>
  <si>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</si>
  <si>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</si>
  <si>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</si>
  <si>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</si>
  <si>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</si>
  <si>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</si>
  <si>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</si>
  <si>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</si>
  <si>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</si>
  <si>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</si>
  <si>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</si>
  <si>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</si>
  <si>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</si>
  <si>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</si>
  <si>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</si>
  <si>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</si>
  <si>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</si>
  <si>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</si>
  <si>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</si>
  <si>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</si>
  <si>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</si>
  <si>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</si>
  <si>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</si>
  <si>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</si>
  <si>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</si>
  <si>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</si>
  <si>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</si>
  <si>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</si>
  <si>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</si>
  <si>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</si>
  <si>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</si>
  <si>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</si>
  <si>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</si>
  <si>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</si>
  <si>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</si>
  <si>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</si>
  <si>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</si>
  <si>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</si>
  <si>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</si>
  <si>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</si>
  <si>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</si>
  <si>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</si>
  <si>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</si>
  <si>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</si>
  <si>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</si>
  <si>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</si>
  <si>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</si>
  <si>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</si>
  <si>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</si>
  <si>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</si>
  <si>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</si>
  <si>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</si>
  <si>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</si>
  <si>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</si>
  <si>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</si>
  <si>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</si>
  <si>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</si>
  <si>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</si>
  <si>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</si>
  <si>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</si>
  <si>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</si>
  <si>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</si>
  <si>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</si>
  <si>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</si>
  <si>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</si>
  <si>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</si>
  <si>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</si>
  <si>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</si>
  <si>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</si>
  <si>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</si>
  <si>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</si>
  <si>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</si>
  <si>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</si>
  <si>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</si>
  <si>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</si>
  <si>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</si>
  <si>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</si>
  <si>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</si>
  <si>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</si>
  <si>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</si>
  <si>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</si>
  <si>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</si>
  <si>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</si>
  <si>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</si>
  <si>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</si>
  <si>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</si>
  <si>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</si>
  <si>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</si>
  <si>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</si>
  <si>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</si>
  <si>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</si>
  <si>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</si>
  <si>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</si>
  <si>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</si>
  <si>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</si>
  <si>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</si>
  <si>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</si>
  <si>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</si>
  <si>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</si>
  <si>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</si>
  <si>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</si>
  <si>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</si>
  <si>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</si>
  <si>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</si>
  <si>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</si>
  <si>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</si>
  <si>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</si>
  <si>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</si>
  <si>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</si>
  <si>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</si>
  <si>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</si>
  <si>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</si>
  <si>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</si>
  <si>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</si>
  <si>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</si>
  <si>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</si>
  <si>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</si>
  <si>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</si>
  <si>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</si>
  <si>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</si>
  <si>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</si>
  <si>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</si>
  <si>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</si>
  <si>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</si>
  <si>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</si>
  <si>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</si>
  <si>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</si>
  <si>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</si>
  <si>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</si>
  <si>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</si>
  <si>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</si>
  <si>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</si>
  <si>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</si>
  <si>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</si>
  <si>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</si>
  <si>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</si>
  <si>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</si>
  <si>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</si>
  <si>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</si>
  <si>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</si>
  <si>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</si>
  <si>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</si>
  <si>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</si>
  <si>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</si>
  <si>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</si>
  <si>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</si>
  <si>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</si>
  <si>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</si>
  <si>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</si>
  <si>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</si>
  <si>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</si>
  <si>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</si>
  <si>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</si>
  <si>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</si>
  <si>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</si>
  <si>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</si>
  <si>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</si>
  <si>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</si>
  <si>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</si>
  <si>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</si>
  <si>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</si>
  <si>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</si>
  <si>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</si>
  <si>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</si>
  <si>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</si>
  <si>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</si>
  <si>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</si>
  <si>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</si>
  <si>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</si>
  <si>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</si>
  <si>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</si>
  <si>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</si>
  <si>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</si>
  <si>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</si>
  <si>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</si>
  <si>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</si>
  <si>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</si>
  <si>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</si>
  <si>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</si>
  <si>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</si>
  <si>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</si>
  <si>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</si>
  <si>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</si>
  <si>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</si>
  <si>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</si>
  <si>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</si>
  <si>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</si>
  <si>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</si>
  <si>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</si>
  <si>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</si>
  <si>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</si>
  <si>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</si>
  <si>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</si>
  <si>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</si>
  <si>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</si>
  <si>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</si>
  <si>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</si>
  <si>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</si>
  <si>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</si>
  <si>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</si>
  <si>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</si>
  <si>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</si>
  <si>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</si>
  <si>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</si>
  <si>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</si>
  <si>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</si>
  <si>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</si>
  <si>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</si>
  <si>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</si>
  <si>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</si>
  <si>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</si>
  <si>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</si>
  <si>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</si>
  <si>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</si>
  <si>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</si>
  <si>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</si>
  <si>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</si>
  <si>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</si>
  <si>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</si>
  <si>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</si>
  <si>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</si>
  <si>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</si>
  <si>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</si>
  <si>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</si>
  <si>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</si>
  <si>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</si>
  <si>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</si>
  <si>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</si>
  <si>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</si>
  <si>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</si>
  <si>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</si>
  <si>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</si>
  <si>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</si>
  <si>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</si>
  <si>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</si>
  <si>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</si>
  <si>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</si>
  <si>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</si>
  <si>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</si>
  <si>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</si>
  <si>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</si>
  <si>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</si>
  <si>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</si>
  <si>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</si>
  <si>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</si>
  <si>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</si>
  <si>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</si>
  <si>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</si>
  <si>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</si>
  <si>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</si>
  <si>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</si>
  <si>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</si>
  <si>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</si>
  <si>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</si>
  <si>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</si>
  <si>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</si>
  <si>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</si>
  <si>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</si>
  <si>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</si>
  <si>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</si>
  <si>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</si>
  <si>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</si>
  <si>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</si>
  <si>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</si>
  <si>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</si>
  <si>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</si>
  <si>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</si>
  <si>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</si>
  <si>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</si>
  <si>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</si>
  <si>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</si>
  <si>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</si>
  <si>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</si>
  <si>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</si>
  <si>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</si>
  <si>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</si>
  <si>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</si>
  <si>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</si>
  <si>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</si>
  <si>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</si>
  <si>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</si>
  <si>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</si>
  <si>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</si>
  <si>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</si>
  <si>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</si>
  <si>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</si>
  <si>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</si>
  <si>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</si>
  <si>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</si>
  <si>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</si>
  <si>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</si>
  <si>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</si>
  <si>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</si>
  <si>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</si>
  <si>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</si>
  <si>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</si>
  <si>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</si>
  <si>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</si>
  <si>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</si>
  <si>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</si>
  <si>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</si>
  <si>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</si>
  <si>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</si>
  <si>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</si>
  <si>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</si>
  <si>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</si>
  <si>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</si>
  <si>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</si>
  <si>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</si>
  <si>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</si>
  <si>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</si>
  <si>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</si>
  <si>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</si>
  <si>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</si>
  <si>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</si>
  <si>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</si>
  <si>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</si>
  <si>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</si>
  <si>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</si>
  <si>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</si>
  <si>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</si>
  <si>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</si>
  <si>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</si>
  <si>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</si>
  <si>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</si>
  <si>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</si>
  <si>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</si>
  <si>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</si>
  <si>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</si>
  <si>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</si>
  <si>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</si>
  <si>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</si>
  <si>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</si>
  <si>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</si>
  <si>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</si>
  <si>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</si>
  <si>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</si>
  <si>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</si>
  <si>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</si>
  <si>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</si>
  <si>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</si>
  <si>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</si>
  <si>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</si>
  <si>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</si>
  <si>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</si>
  <si>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</si>
  <si>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</si>
  <si>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</si>
  <si>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</si>
  <si>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</si>
  <si>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</si>
  <si>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</si>
  <si>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</si>
  <si>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</si>
  <si>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</si>
  <si>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</si>
  <si>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</si>
  <si>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</si>
  <si>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</si>
  <si>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</si>
  <si>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</si>
  <si>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</si>
  <si>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</si>
  <si>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</si>
  <si>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</si>
  <si>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</si>
  <si>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</si>
  <si>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</si>
  <si>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</si>
  <si>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</si>
  <si>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</si>
  <si>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</si>
  <si>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</si>
  <si>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</si>
  <si>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</si>
  <si>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</si>
  <si>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</si>
  <si>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</si>
  <si>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</si>
  <si>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</si>
  <si>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</si>
  <si>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</si>
  <si>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</si>
  <si>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</si>
  <si>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</si>
  <si>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</si>
  <si>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</si>
  <si>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</si>
  <si>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</si>
  <si>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</si>
  <si>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</si>
  <si>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</si>
  <si>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</si>
  <si>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</si>
  <si>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</si>
  <si>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</si>
  <si>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</si>
  <si>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</si>
  <si>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</si>
  <si>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</si>
  <si>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</si>
  <si>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</si>
  <si>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</si>
  <si>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</si>
  <si>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</si>
  <si>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</si>
  <si>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</si>
  <si>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</si>
  <si>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</si>
  <si>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</si>
  <si>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</si>
  <si>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</si>
  <si>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</si>
  <si>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</si>
  <si>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</si>
  <si>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</si>
  <si>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</si>
  <si>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</si>
  <si>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</si>
  <si>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</si>
  <si>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</si>
  <si>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</si>
  <si>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</si>
  <si>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</si>
  <si>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</si>
  <si>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</si>
  <si>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</si>
  <si>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</si>
  <si>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</si>
  <si>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</si>
  <si>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</si>
  <si>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</si>
  <si>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</si>
  <si>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</si>
  <si>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</si>
  <si>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</si>
  <si>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</si>
  <si>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</si>
  <si>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</si>
  <si>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</si>
  <si>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</si>
  <si>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</si>
  <si>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</si>
  <si>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</si>
  <si>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</si>
  <si>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</si>
  <si>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</si>
  <si>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</si>
  <si>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</si>
  <si>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</si>
  <si>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</si>
  <si>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</si>
  <si>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</si>
  <si>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</si>
  <si>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</si>
  <si>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</si>
  <si>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</si>
  <si>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</si>
  <si>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</si>
  <si>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</si>
  <si>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</si>
  <si>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</si>
  <si>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</si>
  <si>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</si>
  <si>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</si>
  <si>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</si>
  <si>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</si>
  <si>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</si>
  <si>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</si>
  <si>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</si>
  <si>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</si>
  <si>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</si>
  <si>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</si>
  <si>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</si>
  <si>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</si>
  <si>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</si>
  <si>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</si>
  <si>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</si>
  <si>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</si>
  <si>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</si>
  <si>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</si>
  <si>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</si>
  <si>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</si>
  <si>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</si>
  <si>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</si>
  <si>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</si>
  <si>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</si>
  <si>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</si>
  <si>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</si>
  <si>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</si>
  <si>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</si>
  <si>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</si>
  <si>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</si>
  <si>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</si>
  <si>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</si>
  <si>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</si>
  <si>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</si>
  <si>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</si>
  <si>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</si>
  <si>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</si>
  <si>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</si>
  <si>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</si>
  <si>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</si>
  <si>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</si>
  <si>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</si>
  <si>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</si>
  <si>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</si>
  <si>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</si>
  <si>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</si>
  <si>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</si>
  <si>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</si>
  <si>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</si>
  <si>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</si>
  <si>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</si>
  <si>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</si>
  <si>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</si>
  <si>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</si>
  <si>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</si>
  <si>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</si>
  <si>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</si>
  <si>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</si>
  <si>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</si>
  <si>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</si>
  <si>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</si>
  <si>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</si>
  <si>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</si>
  <si>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</si>
  <si>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</si>
  <si>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</si>
  <si>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</si>
  <si>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</si>
  <si>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</si>
  <si>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</si>
  <si>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</si>
  <si>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</si>
  <si>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</si>
  <si>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</si>
  <si>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</si>
  <si>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</si>
  <si>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</si>
  <si>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</si>
  <si>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</si>
  <si>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</si>
  <si>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</si>
  <si>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</si>
  <si>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</si>
  <si>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</si>
  <si>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</si>
  <si>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</si>
  <si>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</si>
  <si>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</si>
  <si>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</si>
  <si>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</si>
  <si>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</si>
  <si>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</si>
  <si>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</si>
  <si>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</si>
  <si>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</si>
  <si>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</si>
  <si>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</si>
  <si>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</si>
  <si>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</si>
  <si>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</si>
  <si>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</si>
  <si>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</si>
  <si>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</si>
  <si>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</si>
  <si>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</si>
  <si>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</si>
  <si>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</si>
  <si>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</si>
  <si>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</si>
  <si>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</si>
  <si>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</si>
  <si>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</si>
  <si>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</si>
  <si>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</si>
  <si>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</si>
  <si>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</si>
  <si>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</si>
  <si>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</si>
  <si>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</si>
  <si>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</si>
  <si>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</si>
  <si>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</si>
  <si>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</si>
  <si>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</si>
  <si>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</si>
  <si>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</si>
  <si>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</si>
  <si>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</si>
  <si>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</si>
  <si>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</si>
  <si>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</si>
  <si>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</si>
  <si>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</si>
  <si>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</si>
  <si>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</si>
  <si>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</si>
  <si>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</si>
  <si>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</si>
  <si>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</si>
  <si>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</si>
  <si>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</si>
  <si>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</si>
  <si>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</si>
  <si>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</si>
  <si>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</si>
  <si>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</si>
  <si>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</si>
  <si>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</si>
  <si>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</si>
  <si>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</si>
  <si>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</si>
  <si>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</si>
  <si>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</si>
  <si>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</si>
  <si>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</si>
  <si>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</si>
  <si>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</si>
  <si>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</si>
  <si>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</si>
  <si>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</si>
  <si>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</si>
  <si>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</si>
  <si>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</si>
  <si>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</si>
  <si>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</si>
  <si>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</si>
  <si>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</si>
  <si>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</si>
  <si>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</si>
  <si>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</si>
  <si>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</si>
  <si>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</si>
  <si>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</si>
  <si>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</si>
  <si>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</si>
  <si>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</si>
  <si>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</si>
  <si>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</si>
  <si>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</si>
  <si>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</si>
  <si>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</si>
  <si>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</si>
  <si>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</si>
  <si>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</si>
  <si>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</si>
  <si>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</si>
  <si>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</si>
  <si>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</si>
  <si>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</si>
  <si>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</si>
  <si>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</si>
  <si>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</si>
  <si>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</si>
  <si>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</si>
  <si>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</si>
  <si>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</si>
  <si>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</si>
  <si>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</si>
  <si>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</si>
  <si>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</si>
  <si>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</si>
  <si>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</si>
  <si>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</si>
  <si>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</si>
  <si>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</si>
  <si>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</si>
  <si>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</si>
  <si>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</si>
  <si>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</si>
  <si>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</si>
  <si>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</si>
  <si>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</si>
  <si>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</si>
  <si>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</si>
  <si>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</si>
  <si>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</si>
  <si>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</si>
  <si>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</si>
  <si>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</si>
  <si>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</si>
  <si>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</si>
  <si>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</si>
  <si>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</si>
  <si>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</si>
  <si>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</si>
  <si>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</si>
  <si>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</si>
  <si>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</si>
  <si>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</si>
  <si>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</si>
  <si>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</si>
  <si>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</si>
  <si>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</si>
  <si>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</si>
  <si>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</si>
  <si>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</si>
  <si>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</si>
  <si>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</si>
  <si>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</si>
  <si>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</si>
  <si>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</si>
  <si>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</si>
  <si>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</si>
  <si>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</si>
  <si>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</si>
  <si>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</si>
  <si>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</si>
  <si>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</si>
  <si>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</si>
  <si>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</si>
  <si>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</si>
  <si>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</si>
  <si>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</si>
  <si>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</si>
  <si>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</si>
  <si>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</si>
  <si>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</si>
  <si>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</si>
  <si>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</si>
  <si>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</si>
  <si>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</si>
  <si>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</si>
  <si>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</si>
  <si>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</si>
  <si>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</si>
  <si>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</si>
  <si>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</si>
  <si>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</si>
  <si>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</si>
  <si>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</si>
  <si>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</si>
  <si>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</si>
  <si>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</si>
  <si>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</si>
  <si>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</si>
  <si>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</si>
  <si>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</si>
  <si>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</si>
  <si>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</si>
  <si>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</si>
  <si>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</si>
  <si>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</si>
  <si>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</si>
  <si>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</si>
  <si>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</si>
  <si>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</si>
  <si>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</si>
  <si>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</si>
  <si>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</si>
  <si>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</si>
  <si>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</si>
  <si>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</si>
  <si>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</si>
  <si>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</si>
  <si>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</si>
  <si>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</si>
  <si>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</si>
  <si>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</si>
  <si>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</si>
  <si>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</si>
  <si>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</si>
  <si>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</si>
  <si>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</si>
  <si>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</si>
  <si>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</si>
  <si>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</si>
  <si>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</si>
  <si>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</si>
  <si>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</si>
  <si>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</si>
  <si>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</si>
  <si>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</si>
  <si>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</si>
  <si>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</si>
  <si>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</si>
  <si>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</si>
  <si>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</si>
  <si>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</si>
  <si>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</si>
  <si>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</si>
  <si>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</si>
  <si>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</si>
  <si>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</si>
  <si>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</si>
  <si>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</si>
  <si>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</si>
  <si>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</si>
  <si>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</si>
  <si>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</si>
  <si>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</si>
  <si>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</si>
  <si>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</si>
  <si>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</si>
  <si>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</si>
  <si>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</si>
  <si>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</si>
  <si>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</si>
  <si>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</si>
  <si>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</si>
  <si>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</si>
  <si>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</si>
  <si>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</si>
  <si>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</si>
  <si>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</si>
  <si>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</si>
  <si>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</si>
  <si>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</si>
  <si>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</si>
  <si>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</si>
  <si>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</si>
  <si>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</si>
  <si>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</si>
  <si>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</si>
  <si>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</si>
  <si>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</si>
  <si>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</si>
  <si>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</si>
  <si>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</si>
  <si>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</si>
  <si>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</si>
  <si>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</si>
  <si>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</si>
  <si>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</si>
  <si>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</si>
  <si>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</si>
  <si>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</si>
  <si>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</si>
  <si>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</si>
  <si>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</si>
  <si>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</si>
  <si>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</si>
  <si>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</si>
  <si>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</si>
  <si>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</si>
  <si>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</si>
  <si>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</si>
  <si>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</si>
  <si>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</si>
  <si>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</si>
  <si>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</si>
  <si>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</si>
  <si>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</si>
  <si>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</si>
  <si>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</si>
  <si>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</si>
  <si>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</si>
  <si>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</si>
  <si>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</si>
  <si>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</si>
  <si>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</si>
  <si>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</si>
  <si>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</si>
  <si>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</si>
  <si>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</si>
  <si>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</si>
  <si>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</si>
  <si>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</si>
  <si>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</si>
  <si>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</si>
  <si>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</si>
  <si>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</si>
  <si>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</si>
  <si>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</si>
  <si>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</si>
  <si>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</si>
  <si>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</si>
  <si>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</si>
  <si>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</si>
  <si>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</si>
  <si>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</si>
  <si>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</si>
  <si>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</si>
  <si>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</si>
  <si>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</si>
  <si>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</si>
  <si>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</si>
  <si>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</si>
  <si>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</si>
  <si>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</si>
  <si>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</si>
  <si>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</si>
  <si>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</si>
  <si>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</si>
  <si>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</si>
  <si>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</si>
  <si>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</si>
  <si>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</si>
  <si>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</si>
  <si>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</si>
  <si>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</si>
  <si>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</si>
  <si>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</si>
  <si>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</si>
  <si>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</si>
  <si>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</si>
  <si>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</si>
  <si>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</si>
  <si>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</si>
  <si>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</si>
  <si>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</si>
  <si>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</si>
  <si>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</si>
  <si>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</si>
  <si>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</si>
  <si>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</si>
  <si>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</si>
  <si>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</si>
  <si>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</si>
  <si>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</si>
  <si>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</si>
  <si>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</si>
  <si>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</si>
  <si>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</si>
  <si>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</si>
  <si>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</si>
  <si>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</si>
  <si>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</si>
  <si>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</si>
  <si>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</si>
  <si>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</si>
  <si>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</si>
  <si>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</si>
  <si>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</si>
  <si>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</si>
  <si>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</si>
  <si>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</si>
  <si>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</si>
  <si>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</si>
  <si>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</si>
  <si>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</si>
  <si>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</si>
  <si>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</si>
  <si>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</si>
  <si>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</si>
  <si>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</si>
  <si>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</si>
  <si>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</si>
  <si>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</si>
  <si>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</si>
  <si>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</si>
  <si>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</si>
  <si>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</si>
  <si>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</si>
  <si>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</si>
  <si>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</si>
  <si>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</si>
  <si>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</si>
  <si>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</si>
  <si>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</si>
  <si>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</si>
  <si>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</si>
  <si>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</si>
  <si>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</si>
  <si>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</si>
  <si>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</si>
  <si>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</si>
  <si>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</si>
  <si>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</si>
  <si>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</si>
  <si>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</si>
  <si>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</si>
  <si>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</si>
  <si>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</si>
  <si>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</si>
  <si>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</si>
  <si>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</si>
  <si>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</si>
  <si>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</si>
  <si>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</si>
  <si>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</si>
  <si>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</si>
  <si>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</si>
  <si>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</si>
  <si>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</si>
  <si>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</si>
  <si>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</si>
  <si>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</si>
  <si>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</si>
  <si>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</si>
  <si>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</si>
  <si>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</si>
  <si>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</si>
  <si>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</si>
  <si>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</si>
  <si>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</si>
  <si>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</si>
  <si>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</si>
  <si>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</si>
  <si>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</si>
  <si>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</si>
  <si>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</si>
  <si>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</si>
  <si>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</si>
  <si>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</si>
  <si>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</si>
  <si>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</si>
  <si>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</si>
  <si>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</si>
  <si>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</si>
  <si>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</si>
  <si>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</si>
  <si>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</si>
  <si>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</si>
  <si>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</si>
  <si>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</si>
  <si>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</si>
  <si>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</si>
  <si>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</si>
  <si>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</si>
  <si>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</si>
  <si>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</si>
  <si>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</si>
  <si>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</si>
  <si>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</si>
  <si>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</si>
  <si>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</si>
  <si>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</si>
  <si>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</si>
  <si>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</si>
  <si>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</si>
  <si>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</si>
  <si>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</si>
  <si>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</si>
  <si>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</si>
  <si>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</si>
  <si>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</si>
  <si>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</si>
  <si>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</si>
  <si>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</si>
  <si>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</si>
  <si>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</si>
  <si>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</si>
  <si>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</si>
  <si>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</si>
  <si>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</si>
  <si>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</si>
  <si>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</si>
  <si>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</si>
  <si>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</si>
  <si>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</si>
  <si>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</si>
  <si>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</si>
  <si>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</si>
  <si>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</si>
  <si>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</si>
  <si>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</si>
  <si>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</si>
  <si>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</si>
  <si>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</si>
  <si>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</si>
  <si>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</si>
  <si>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</si>
  <si>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</si>
  <si>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</si>
  <si>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</si>
  <si>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</si>
  <si>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</si>
  <si>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</si>
  <si>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</si>
  <si>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</si>
  <si>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</si>
  <si>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</si>
  <si>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</si>
  <si>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</si>
  <si>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</si>
  <si>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</si>
  <si>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</si>
  <si>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</si>
  <si>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</si>
  <si>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</si>
  <si>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</si>
  <si>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</si>
  <si>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</si>
  <si>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</si>
  <si>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</si>
  <si>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</si>
  <si>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</si>
  <si>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</si>
  <si>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</si>
  <si>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</si>
  <si>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</si>
  <si>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</si>
  <si>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</si>
  <si>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</si>
  <si>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</si>
  <si>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</si>
  <si>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</si>
  <si>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</si>
  <si>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</si>
  <si>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</si>
  <si>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</si>
  <si>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</si>
  <si>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</si>
  <si>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</si>
  <si>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</si>
  <si>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</si>
  <si>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</si>
  <si>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</si>
  <si>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</si>
  <si>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</si>
  <si>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</si>
  <si>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</si>
  <si>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</si>
  <si>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</si>
  <si>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</si>
  <si>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</si>
  <si>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</si>
  <si>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</si>
  <si>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</si>
  <si>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</si>
  <si>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</si>
  <si>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</si>
  <si>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</si>
  <si>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</si>
  <si>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</si>
  <si>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</si>
  <si>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</si>
  <si>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</si>
  <si>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</si>
  <si>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</si>
  <si>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</si>
  <si>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</si>
  <si>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</si>
  <si>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</si>
  <si>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</si>
  <si>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</si>
  <si>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</si>
  <si>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</si>
  <si>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</si>
  <si>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</si>
  <si>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</si>
  <si>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</si>
  <si>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</si>
  <si>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</si>
  <si>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</si>
  <si>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</si>
  <si>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</si>
  <si>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</si>
  <si>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</si>
  <si>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</si>
  <si>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</si>
  <si>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</si>
  <si>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</si>
  <si>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</si>
  <si>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</si>
  <si>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</si>
  <si>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</si>
  <si>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</si>
  <si>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</si>
  <si>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</si>
  <si>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</si>
  <si>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</si>
  <si>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</si>
  <si>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</si>
  <si>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</si>
  <si>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</si>
  <si>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</si>
  <si>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</si>
  <si>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</si>
  <si>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</si>
  <si>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</si>
  <si>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</si>
  <si>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</si>
  <si>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</si>
  <si>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</si>
  <si>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</si>
  <si>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</si>
  <si>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</si>
  <si>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</si>
  <si>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</si>
  <si>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</si>
  <si>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</si>
  <si>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</si>
  <si>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</si>
  <si>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</si>
  <si>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</si>
  <si>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</si>
  <si>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</si>
  <si>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</si>
  <si>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</si>
  <si>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</si>
  <si>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</si>
  <si>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</si>
  <si>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</si>
  <si>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</si>
  <si>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</si>
  <si>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</si>
  <si>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</si>
  <si>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</si>
  <si>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</si>
  <si>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</si>
  <si>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</si>
  <si>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</si>
  <si>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</si>
  <si>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</si>
  <si>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</si>
  <si>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</si>
  <si>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</si>
  <si>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</si>
  <si>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</si>
  <si>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</si>
  <si>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</si>
  <si>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</si>
  <si>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</si>
  <si>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</si>
  <si>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</si>
  <si>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</si>
  <si>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</si>
  <si>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</si>
  <si>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</si>
  <si>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</si>
  <si>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</si>
  <si>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</si>
  <si>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</si>
  <si>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</si>
  <si>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</si>
  <si>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</si>
  <si>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</si>
  <si>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</si>
  <si>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</si>
  <si>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</si>
  <si>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</si>
  <si>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</si>
  <si>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</si>
  <si>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</si>
  <si>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</si>
  <si>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</si>
  <si>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</si>
  <si>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</si>
  <si>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</si>
  <si>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</si>
  <si>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</si>
  <si>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</si>
  <si>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</si>
  <si>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</si>
  <si>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</si>
  <si>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</si>
  <si>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</si>
  <si>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</si>
  <si>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</si>
  <si>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</si>
  <si>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</si>
  <si>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</si>
  <si>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</si>
  <si>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</si>
  <si>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</si>
  <si>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</si>
  <si>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</si>
  <si>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</si>
  <si>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</si>
  <si>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</si>
  <si>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</si>
  <si>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</si>
  <si>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</si>
  <si>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</si>
  <si>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</si>
  <si>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</si>
  <si>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</si>
  <si>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</si>
  <si>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</si>
  <si>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</si>
  <si>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</si>
  <si>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</si>
  <si>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</si>
  <si>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</si>
  <si>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</si>
  <si>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</si>
  <si>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</si>
  <si>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</si>
  <si>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</si>
  <si>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</si>
  <si>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</si>
  <si>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</si>
  <si>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</si>
  <si>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</si>
  <si>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</si>
  <si>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</si>
  <si>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</si>
  <si>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</si>
  <si>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</si>
  <si>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</si>
  <si>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</si>
  <si>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</si>
  <si>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</si>
  <si>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</si>
  <si>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</si>
  <si>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</si>
  <si>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</si>
  <si>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</si>
  <si>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</si>
  <si>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</si>
  <si>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</si>
  <si>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</si>
  <si>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</si>
  <si>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</si>
  <si>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</si>
  <si>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</si>
  <si>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</si>
  <si>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</si>
  <si>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</si>
  <si>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</si>
  <si>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</si>
  <si>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</si>
  <si>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</si>
  <si>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</si>
  <si>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</si>
  <si>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</si>
  <si>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</si>
  <si>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</si>
  <si>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</si>
  <si>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</si>
  <si>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</si>
  <si>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</si>
  <si>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</si>
  <si>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</si>
  <si>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</si>
  <si>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</si>
  <si>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</si>
  <si>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</si>
  <si>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</si>
  <si>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</si>
  <si>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</si>
  <si>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</si>
  <si>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</si>
  <si>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</si>
  <si>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</si>
  <si>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</si>
  <si>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</si>
  <si>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</si>
  <si>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</si>
  <si>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</si>
  <si>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</si>
  <si>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</si>
  <si>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</si>
  <si>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</si>
  <si>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</si>
  <si>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</si>
  <si>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</si>
  <si>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</si>
  <si>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</si>
  <si>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</si>
  <si>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</si>
  <si>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</si>
  <si>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</si>
  <si>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</si>
  <si>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</si>
  <si>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</si>
  <si>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</si>
  <si>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</si>
  <si>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</si>
  <si>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</si>
  <si>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</si>
  <si>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</si>
  <si>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</si>
  <si>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</si>
  <si>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</si>
  <si>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</si>
  <si>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</si>
  <si>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</si>
  <si>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</si>
  <si>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</si>
  <si>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</si>
  <si>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</si>
  <si>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</si>
  <si>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</si>
  <si>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</si>
  <si>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</si>
  <si>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</si>
  <si>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</si>
  <si>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</si>
  <si>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</si>
  <si>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</si>
  <si>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</si>
  <si>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</si>
  <si>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</si>
  <si>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</si>
  <si>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</si>
  <si>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</si>
  <si>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</si>
  <si>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</si>
  <si>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</si>
  <si>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</si>
  <si>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</si>
  <si>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</si>
  <si>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</si>
  <si>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</si>
  <si>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</si>
  <si>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</si>
  <si>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</si>
  <si>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</si>
  <si>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</si>
  <si>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</si>
  <si>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</si>
  <si>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</si>
  <si>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</si>
  <si>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</si>
  <si>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</si>
  <si>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</si>
  <si>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</si>
  <si>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</si>
  <si>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</si>
  <si>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</si>
  <si>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</si>
  <si>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</si>
  <si>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</si>
  <si>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</si>
  <si>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</si>
  <si>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</si>
  <si>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</si>
  <si>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</si>
  <si>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</si>
  <si>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</si>
  <si>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</si>
  <si>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</si>
  <si>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</si>
  <si>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</si>
  <si>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</si>
  <si>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</si>
  <si>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</si>
  <si>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</si>
  <si>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</si>
  <si>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</si>
  <si>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</si>
  <si>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</si>
  <si>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</si>
  <si>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</si>
  <si>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</si>
  <si>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</si>
  <si>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</si>
  <si>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</si>
  <si>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</si>
  <si>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</si>
  <si>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</si>
  <si>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</si>
  <si>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</si>
  <si>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</si>
  <si>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</si>
  <si>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</si>
  <si>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</si>
  <si>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</si>
  <si>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</si>
  <si>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</si>
  <si>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</si>
  <si>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</si>
  <si>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</si>
  <si>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</si>
  <si>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</si>
  <si>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</si>
  <si>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</si>
  <si>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</si>
  <si>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</si>
  <si>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</si>
  <si>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</si>
  <si>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</si>
  <si>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</si>
  <si>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</si>
  <si>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</si>
  <si>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</si>
  <si>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</si>
  <si>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</si>
  <si>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</si>
  <si>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</si>
  <si>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</si>
  <si>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</si>
  <si>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</si>
  <si>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</si>
  <si>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</si>
  <si>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</si>
  <si>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</si>
  <si>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</si>
  <si>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</si>
  <si>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</si>
  <si>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</si>
  <si>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</si>
  <si>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</si>
  <si>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</si>
  <si>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</si>
  <si>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</si>
  <si>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</si>
  <si>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</si>
  <si>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</si>
  <si>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</si>
  <si>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</si>
  <si>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</si>
  <si>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</si>
  <si>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</si>
  <si>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</si>
  <si>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</si>
  <si>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</si>
  <si>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</si>
  <si>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</si>
  <si>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</si>
  <si>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</si>
  <si>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</si>
  <si>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</si>
  <si>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</si>
  <si>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</si>
  <si>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</si>
  <si>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</si>
  <si>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</si>
  <si>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</si>
  <si>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</si>
  <si>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</si>
  <si>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</si>
  <si>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</si>
  <si>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</si>
  <si>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</si>
  <si>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</si>
  <si>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</si>
  <si>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</si>
  <si>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</si>
  <si>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</si>
  <si>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</si>
  <si>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</si>
  <si>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</si>
  <si>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</si>
  <si>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</si>
  <si>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</si>
  <si>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</si>
  <si>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</si>
  <si>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</si>
  <si>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</si>
  <si>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</si>
  <si>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</si>
  <si>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</si>
  <si>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</si>
  <si>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</si>
  <si>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</si>
  <si>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</si>
  <si>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</si>
  <si>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</si>
  <si>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</si>
  <si>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</si>
  <si>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</si>
  <si>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</si>
  <si>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</si>
  <si>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</si>
  <si>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</si>
  <si>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</si>
  <si>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</si>
  <si>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</si>
  <si>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</si>
  <si>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</si>
  <si>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</si>
  <si>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</si>
  <si>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</si>
  <si>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</si>
  <si>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</si>
  <si>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</si>
  <si>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</si>
  <si>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</si>
  <si>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</si>
  <si>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</si>
  <si>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</si>
  <si>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</si>
  <si>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</si>
  <si>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</si>
  <si>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</si>
  <si>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</si>
  <si>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</si>
  <si>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</si>
  <si>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</si>
  <si>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</si>
  <si>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</si>
  <si>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</si>
  <si>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</si>
  <si>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</si>
  <si>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</si>
  <si>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</si>
  <si>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</si>
  <si>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</si>
  <si>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</si>
  <si>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</si>
  <si>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</si>
  <si>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</si>
  <si>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</si>
  <si>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</si>
  <si>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</si>
  <si>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</si>
  <si>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</si>
  <si>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</si>
  <si>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</si>
  <si>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</si>
  <si>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</si>
  <si>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</si>
  <si>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</si>
  <si>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</si>
  <si>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</si>
  <si>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</si>
  <si>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</si>
  <si>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</si>
  <si>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</si>
  <si>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</si>
  <si>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</si>
  <si>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</si>
  <si>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</si>
  <si>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</si>
  <si>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</si>
  <si>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</si>
  <si>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</si>
  <si>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</si>
  <si>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</si>
  <si>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</si>
  <si>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</si>
  <si>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</si>
  <si>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</si>
  <si>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</si>
  <si>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</si>
  <si>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</si>
  <si>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</si>
  <si>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</si>
  <si>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</si>
  <si>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</si>
  <si>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</si>
  <si>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</si>
  <si>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</si>
  <si>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</si>
  <si>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</si>
  <si>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</si>
  <si>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</si>
  <si>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</si>
  <si>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</si>
  <si>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</si>
  <si>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</si>
  <si>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</si>
  <si>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</si>
  <si>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</si>
  <si>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</si>
  <si>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</si>
  <si>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</si>
  <si>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</si>
  <si>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</si>
  <si>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</si>
  <si>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</si>
  <si>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</si>
  <si>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</si>
  <si>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</si>
  <si>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</si>
  <si>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</si>
  <si>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</si>
  <si>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</si>
  <si>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</si>
  <si>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</si>
  <si>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</si>
  <si>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</si>
  <si>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</si>
  <si>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</si>
  <si>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</si>
  <si>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</si>
  <si>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</si>
  <si>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</si>
  <si>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</si>
  <si>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</si>
  <si>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</si>
  <si>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</si>
  <si>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</si>
  <si>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</si>
  <si>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</si>
  <si>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</si>
  <si>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</si>
  <si>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</si>
  <si>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</si>
  <si>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</si>
  <si>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</si>
  <si>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</si>
  <si>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</si>
  <si>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</si>
  <si>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</si>
  <si>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</si>
  <si>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</si>
  <si>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</si>
  <si>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</si>
  <si>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</si>
  <si>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</si>
  <si>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</si>
  <si>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</si>
  <si>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</si>
  <si>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</si>
  <si>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</si>
  <si>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</si>
  <si>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</si>
  <si>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</si>
  <si>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</si>
  <si>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</si>
  <si>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</si>
  <si>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</si>
  <si>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</si>
  <si>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</si>
  <si>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</si>
  <si>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</si>
  <si>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</si>
  <si>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</si>
  <si>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</si>
  <si>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</si>
  <si>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</si>
  <si>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</si>
  <si>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</si>
  <si>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</si>
  <si>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</si>
  <si>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</si>
  <si>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</si>
  <si>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</si>
  <si>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</si>
  <si>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</si>
  <si>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</si>
  <si>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</si>
  <si>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</si>
  <si>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</si>
  <si>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</si>
  <si>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</si>
  <si>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</si>
  <si>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</si>
  <si>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</si>
  <si>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</si>
  <si>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</si>
  <si>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</si>
  <si>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</si>
  <si>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</si>
  <si>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</si>
  <si>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</si>
  <si>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</si>
  <si>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</si>
  <si>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</si>
  <si>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</si>
  <si>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</si>
  <si>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</si>
  <si>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</si>
  <si>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</si>
  <si>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</si>
  <si>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</si>
  <si>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</si>
  <si>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</si>
  <si>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</si>
  <si>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</si>
  <si>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</si>
  <si>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</si>
  <si>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</si>
  <si>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</si>
  <si>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</si>
  <si>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</si>
  <si>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</si>
  <si>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</si>
  <si>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</si>
  <si>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</si>
  <si>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</si>
  <si>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</si>
  <si>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</si>
  <si>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</si>
  <si>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</si>
  <si>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</si>
  <si>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</si>
  <si>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</si>
  <si>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</si>
  <si>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</si>
  <si>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</si>
  <si>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</si>
  <si>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</si>
  <si>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</si>
  <si>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</si>
  <si>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</si>
  <si>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</si>
  <si>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</si>
  <si>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</si>
  <si>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</si>
  <si>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</si>
  <si>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</si>
  <si>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</si>
  <si>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</si>
  <si>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</si>
  <si>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</si>
  <si>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</si>
  <si>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</si>
  <si>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</si>
  <si>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</si>
  <si>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</si>
  <si>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</si>
  <si>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</si>
  <si>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</si>
  <si>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</si>
  <si>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</si>
  <si>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</si>
  <si>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</si>
  <si>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</si>
  <si>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</si>
  <si>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</si>
  <si>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</si>
  <si>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</si>
  <si>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</si>
  <si>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</si>
  <si>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</si>
  <si>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</si>
  <si>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</si>
  <si>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</si>
  <si>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</si>
  <si>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</si>
  <si>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</si>
  <si>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</si>
  <si>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</si>
  <si>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</si>
  <si>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</si>
  <si>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</si>
  <si>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</si>
  <si>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</si>
  <si>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</si>
  <si>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</si>
  <si>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</si>
  <si>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</si>
  <si>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</si>
  <si>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</si>
  <si>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</si>
  <si>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</si>
  <si>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</si>
  <si>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</si>
  <si>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</si>
  <si>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</si>
  <si>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</si>
  <si>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</si>
  <si>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</si>
  <si>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</si>
  <si>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</si>
  <si>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</si>
  <si>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</si>
  <si>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</si>
  <si>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</si>
  <si>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</si>
  <si>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</si>
  <si>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</si>
  <si>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</si>
  <si>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</si>
  <si>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</si>
  <si>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</si>
  <si>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</si>
  <si>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</si>
  <si>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</si>
  <si>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</si>
  <si>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</si>
  <si>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</si>
  <si>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</si>
  <si>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</si>
  <si>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</si>
  <si>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</si>
  <si>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</si>
  <si>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</si>
  <si>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</si>
  <si>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</si>
  <si>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</si>
  <si>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</si>
  <si>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</si>
  <si>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</si>
  <si>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</si>
  <si>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</si>
  <si>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</si>
  <si>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</si>
  <si>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</si>
  <si>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</si>
  <si>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</si>
  <si>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</si>
  <si>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</si>
  <si>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</si>
  <si>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</si>
  <si>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</si>
  <si>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</si>
  <si>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</si>
  <si>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</si>
  <si>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</si>
  <si>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</si>
  <si>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</si>
  <si>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</si>
  <si>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</si>
  <si>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</si>
  <si>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</si>
  <si>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</si>
  <si>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</si>
  <si>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</si>
  <si>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</si>
  <si>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</si>
  <si>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</si>
  <si>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</si>
  <si>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</si>
  <si>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</si>
  <si>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</si>
  <si>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</si>
  <si>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</si>
  <si>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</si>
  <si>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</si>
  <si>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</si>
  <si>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</si>
  <si>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</si>
  <si>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</si>
  <si>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</si>
  <si>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</si>
  <si>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</si>
  <si>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</si>
  <si>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</si>
  <si>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</si>
  <si>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</si>
  <si>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</si>
  <si>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</si>
  <si>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</si>
  <si>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</si>
  <si>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</si>
  <si>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</si>
  <si>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</si>
  <si>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</si>
  <si>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</si>
  <si>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</si>
  <si>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</si>
  <si>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</si>
  <si>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</si>
  <si>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</si>
  <si>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</si>
  <si>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</si>
  <si>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</si>
  <si>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</si>
  <si>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</si>
  <si>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</si>
  <si>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</si>
  <si>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</si>
  <si>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</si>
  <si>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</si>
  <si>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</si>
  <si>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</si>
  <si>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</si>
  <si>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</si>
  <si>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</si>
  <si>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</si>
  <si>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</si>
  <si>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</si>
  <si>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</si>
  <si>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</si>
  <si>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</si>
  <si>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</si>
  <si>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</si>
  <si>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</si>
  <si>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</si>
  <si>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</si>
  <si>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</si>
  <si>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</si>
  <si>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</si>
  <si>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</si>
  <si>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</si>
  <si>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</si>
  <si>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</si>
  <si>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</si>
  <si>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</si>
  <si>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</si>
  <si>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</si>
  <si>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</si>
  <si>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</si>
  <si>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</si>
  <si>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</si>
  <si>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</si>
  <si>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</si>
  <si>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</si>
  <si>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</si>
  <si>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</si>
  <si>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</si>
  <si>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</si>
  <si>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</si>
  <si>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</si>
  <si>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</si>
  <si>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</si>
  <si>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</si>
  <si>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</si>
  <si>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</si>
  <si>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</si>
  <si>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</si>
  <si>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</si>
  <si>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</si>
  <si>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</si>
  <si>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</si>
  <si>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</si>
  <si>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</si>
  <si>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</si>
  <si>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</si>
  <si>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</si>
  <si>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</si>
  <si>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</si>
  <si>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</si>
  <si>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</si>
  <si>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</si>
  <si>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</si>
  <si>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</si>
  <si>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</si>
  <si>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</si>
  <si>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</si>
  <si>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</si>
  <si>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</si>
  <si>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</si>
  <si>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</si>
  <si>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</si>
  <si>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</si>
  <si>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</si>
  <si>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</si>
  <si>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</si>
  <si>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</si>
  <si>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</si>
  <si>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</si>
  <si>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</si>
  <si>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</si>
  <si>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</si>
  <si>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</si>
  <si>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</si>
  <si>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</si>
  <si>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</si>
  <si>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</si>
  <si>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</si>
  <si>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</si>
  <si>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</si>
  <si>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</si>
  <si>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</si>
  <si>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</si>
  <si>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</si>
  <si>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</si>
  <si>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</si>
  <si>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</si>
  <si>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</si>
  <si>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</si>
  <si>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</si>
  <si>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</si>
  <si>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</si>
  <si>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</si>
  <si>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</si>
  <si>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</si>
  <si>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</si>
  <si>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</si>
  <si>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</si>
  <si>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</si>
  <si>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</si>
  <si>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</si>
  <si>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</si>
  <si>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</si>
  <si>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</si>
  <si>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</si>
  <si>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</si>
  <si>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</si>
  <si>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</si>
  <si>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</si>
  <si>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</si>
  <si>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</si>
  <si>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</si>
  <si>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</si>
  <si>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</si>
  <si>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</si>
  <si>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</si>
  <si>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</si>
  <si>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</si>
  <si>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</si>
  <si>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</si>
  <si>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</si>
  <si>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</si>
  <si>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</si>
  <si>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</si>
  <si>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</si>
  <si>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</si>
  <si>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</si>
  <si>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</si>
  <si>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</si>
  <si>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</si>
  <si>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</si>
  <si>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</si>
  <si>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</si>
  <si>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</si>
  <si>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</si>
  <si>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</si>
  <si>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</si>
  <si>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</si>
  <si>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</si>
  <si>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</si>
  <si>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</si>
  <si>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</si>
  <si>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</si>
  <si>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</si>
  <si>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</si>
  <si>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</si>
  <si>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</si>
  <si>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</si>
  <si>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</si>
  <si>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</si>
  <si>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</si>
  <si>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</si>
  <si>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</si>
  <si>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</si>
  <si>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</si>
  <si>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</si>
  <si>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</si>
  <si>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</si>
  <si>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</si>
  <si>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</si>
  <si>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</si>
  <si>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</si>
  <si>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</si>
  <si>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</si>
  <si>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</si>
  <si>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</si>
  <si>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</si>
  <si>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</si>
  <si>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</si>
  <si>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</si>
  <si>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</si>
  <si>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</si>
  <si>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</si>
  <si>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</si>
  <si>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</si>
  <si>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</si>
  <si>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</si>
  <si>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</si>
  <si>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</si>
  <si>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</si>
  <si>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</si>
  <si>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</si>
  <si>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</si>
  <si>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</si>
  <si>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</si>
  <si>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</si>
  <si>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</si>
  <si>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</si>
  <si>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</si>
  <si>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</si>
  <si>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</si>
  <si>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</si>
  <si>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</si>
  <si>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</si>
  <si>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</si>
  <si>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</si>
  <si>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</si>
  <si>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</si>
  <si>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</si>
  <si>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</si>
  <si>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</si>
  <si>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</si>
  <si>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</si>
  <si>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</si>
  <si>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</si>
  <si>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</si>
  <si>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</si>
  <si>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</si>
  <si>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</si>
  <si>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</si>
  <si>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</si>
  <si>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</si>
  <si>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</si>
  <si>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</si>
  <si>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</si>
  <si>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</si>
  <si>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</si>
  <si>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</si>
  <si>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</si>
  <si>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</si>
  <si>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</si>
  <si>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</si>
  <si>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</si>
  <si>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</si>
  <si>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</si>
  <si>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</si>
  <si>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</si>
  <si>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</si>
  <si>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</si>
  <si>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</si>
  <si>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</si>
  <si>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</si>
  <si>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</si>
  <si>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</si>
  <si>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</si>
  <si>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</si>
  <si>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</si>
  <si>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</si>
  <si>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</si>
  <si>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</si>
  <si>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</si>
  <si>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</si>
  <si>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</si>
  <si>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</si>
  <si>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</si>
  <si>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</si>
  <si>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</si>
  <si>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</si>
  <si>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</si>
  <si>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</si>
  <si>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</si>
  <si>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</si>
  <si>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</si>
  <si>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</si>
  <si>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</si>
  <si>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</si>
  <si>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</si>
  <si>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</si>
  <si>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</si>
  <si>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</si>
  <si>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</si>
  <si>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</si>
  <si>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</si>
  <si>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</si>
  <si>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</si>
  <si>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</si>
  <si>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</si>
  <si>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</si>
  <si>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</si>
  <si>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</si>
  <si>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</si>
  <si>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</si>
  <si>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</si>
  <si>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</si>
  <si>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</si>
  <si>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</si>
  <si>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</si>
  <si>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</si>
  <si>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</si>
  <si>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</si>
  <si>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</si>
  <si>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</si>
  <si>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</si>
  <si>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</si>
  <si>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</si>
  <si>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</si>
  <si>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</si>
  <si>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</si>
  <si>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</si>
  <si>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</si>
  <si>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</si>
  <si>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</si>
  <si>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</si>
  <si>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</si>
  <si>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</si>
  <si>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</si>
  <si>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</si>
  <si>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</si>
  <si>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</si>
  <si>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</si>
  <si>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</si>
  <si>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</si>
  <si>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</si>
  <si>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</si>
  <si>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</si>
  <si>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</si>
  <si>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</si>
  <si>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</si>
  <si>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</si>
  <si>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</si>
  <si>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</si>
  <si>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</si>
  <si>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</si>
  <si>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</si>
  <si>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</si>
  <si>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</si>
  <si>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</si>
  <si>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</si>
  <si>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</si>
  <si>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</si>
  <si>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</si>
  <si>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</si>
  <si>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</si>
  <si>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</si>
  <si>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</si>
  <si>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</si>
  <si>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</si>
  <si>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</si>
  <si>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</si>
  <si>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</si>
  <si>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</si>
  <si>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</si>
  <si>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</si>
  <si>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</si>
  <si>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</si>
  <si>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</si>
  <si>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</si>
  <si>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</si>
  <si>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</si>
  <si>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</si>
  <si>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</si>
  <si>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</si>
  <si>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</si>
  <si>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</si>
  <si>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</si>
  <si>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</si>
  <si>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</si>
  <si>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</si>
  <si>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</si>
  <si>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</si>
  <si>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</si>
  <si>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</si>
  <si>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</si>
  <si>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</si>
  <si>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</si>
  <si>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</si>
  <si>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</si>
  <si>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</si>
  <si>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</si>
  <si>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</si>
  <si>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</si>
  <si>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</si>
  <si>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</si>
  <si>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</si>
  <si>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</si>
  <si>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</si>
  <si>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</si>
  <si>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</si>
  <si>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</si>
  <si>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</si>
  <si>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</si>
  <si>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</si>
  <si>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</si>
  <si>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</si>
  <si>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</si>
  <si>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</si>
  <si>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</si>
  <si>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</si>
  <si>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</si>
  <si>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</si>
  <si>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</si>
  <si>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</si>
  <si>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</si>
  <si>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</si>
  <si>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</si>
  <si>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</si>
  <si>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</si>
  <si>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</si>
  <si>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</si>
  <si>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</si>
  <si>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</si>
  <si>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</si>
  <si>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</si>
  <si>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</si>
  <si>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</si>
  <si>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</si>
  <si>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</si>
  <si>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</si>
  <si>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</si>
  <si>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</si>
  <si>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</si>
  <si>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</si>
  <si>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</si>
  <si>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</si>
  <si>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</si>
  <si>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</si>
  <si>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</si>
  <si>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</si>
  <si>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</si>
  <si>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</si>
  <si>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</si>
  <si>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</si>
  <si>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</si>
  <si>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</si>
  <si>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</si>
  <si>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</si>
  <si>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</si>
  <si>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</si>
  <si>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</si>
  <si>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</si>
  <si>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</si>
  <si>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</si>
  <si>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</si>
  <si>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</si>
  <si>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</si>
  <si>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</si>
  <si>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</si>
  <si>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</si>
  <si>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</si>
  <si>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</si>
  <si>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</si>
  <si>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</si>
  <si>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</si>
  <si>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</si>
  <si>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</si>
  <si>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</si>
  <si>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</si>
  <si>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</si>
  <si>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</si>
  <si>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</si>
  <si>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</si>
  <si>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</si>
  <si>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</si>
  <si>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</si>
  <si>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</si>
  <si>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</si>
  <si>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</si>
  <si>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</si>
  <si>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</si>
  <si>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</si>
  <si>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</si>
  <si>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</si>
  <si>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</si>
  <si>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</si>
  <si>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</si>
  <si>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</si>
  <si>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</si>
  <si>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</si>
  <si>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</si>
  <si>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</si>
  <si>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</si>
  <si>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</si>
  <si>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</si>
  <si>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</si>
  <si>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</si>
  <si>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</si>
  <si>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</si>
  <si>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</si>
  <si>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</si>
  <si>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</si>
  <si>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</si>
  <si>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</si>
  <si>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</si>
  <si>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</si>
  <si>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</si>
  <si>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</si>
  <si>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</si>
  <si>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</si>
  <si>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</si>
  <si>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</si>
  <si>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</si>
  <si>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</si>
  <si>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</si>
  <si>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</si>
  <si>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</si>
  <si>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</si>
  <si>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</si>
  <si>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</si>
  <si>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</si>
  <si>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</si>
  <si>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</si>
  <si>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</si>
  <si>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</si>
  <si>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</si>
  <si>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</si>
  <si>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</si>
  <si>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</si>
  <si>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</si>
  <si>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</si>
  <si>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</si>
  <si>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</si>
  <si>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</si>
  <si>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</si>
  <si>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</si>
  <si>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</si>
  <si>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</si>
  <si>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</si>
  <si>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</si>
  <si>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</si>
  <si>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</si>
  <si>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</si>
  <si>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</si>
  <si>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</si>
  <si>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</si>
  <si>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</si>
  <si>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</si>
  <si>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</si>
  <si>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</si>
  <si>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</si>
  <si>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</si>
  <si>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</si>
  <si>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</si>
  <si>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</si>
  <si>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</si>
  <si>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</si>
  <si>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</si>
  <si>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</si>
  <si>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</si>
  <si>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</si>
  <si>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</si>
  <si>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</si>
  <si>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</si>
  <si>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</si>
  <si>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</si>
  <si>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</si>
  <si>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</si>
  <si>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</si>
  <si>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</si>
  <si>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</si>
  <si>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</si>
  <si>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</si>
  <si>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</si>
  <si>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</si>
  <si>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</si>
  <si>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</si>
  <si>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</si>
  <si>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</si>
  <si>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</si>
  <si>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</si>
  <si>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</si>
  <si>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</si>
  <si>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</si>
  <si>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</si>
  <si>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</si>
  <si>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</si>
  <si>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</si>
  <si>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</si>
  <si>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</si>
  <si>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</si>
  <si>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</si>
  <si>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</si>
  <si>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</si>
  <si>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</si>
  <si>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</si>
  <si>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</si>
  <si>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</si>
  <si>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</si>
  <si>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</si>
  <si>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</si>
  <si>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</si>
  <si>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</si>
  <si>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</si>
  <si>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</si>
  <si>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</si>
  <si>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</si>
  <si>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</si>
  <si>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</si>
  <si>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</si>
  <si>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</si>
  <si>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</si>
  <si>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</si>
  <si>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</si>
  <si>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</si>
  <si>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</si>
  <si>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</si>
  <si>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</si>
  <si>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</si>
  <si>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</si>
  <si>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</si>
  <si>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</si>
  <si>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</si>
  <si>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</si>
  <si>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</si>
  <si>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</si>
  <si>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</si>
  <si>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</si>
  <si>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</si>
  <si>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</si>
  <si>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</si>
  <si>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</si>
  <si>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</si>
  <si>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</si>
  <si>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</si>
  <si>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</si>
  <si>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</si>
  <si>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</si>
  <si>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</si>
  <si>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</si>
  <si>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</si>
  <si>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</si>
  <si>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</si>
  <si>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</si>
  <si>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</si>
  <si>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</si>
  <si>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</si>
  <si>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</si>
  <si>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</si>
  <si>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</si>
  <si>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</si>
  <si>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</si>
  <si>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</si>
  <si>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</si>
  <si>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</si>
  <si>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</si>
  <si>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</si>
  <si>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</si>
  <si>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</si>
  <si>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</si>
  <si>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</si>
  <si>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</si>
  <si>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</si>
  <si>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</si>
  <si>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</si>
  <si>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</si>
  <si>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</si>
  <si>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</si>
  <si>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</si>
  <si>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</si>
  <si>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</si>
  <si>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</si>
  <si>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</si>
  <si>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</si>
  <si>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</si>
  <si>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</si>
  <si>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</si>
  <si>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</si>
  <si>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</si>
  <si>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</si>
  <si>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</si>
  <si>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</si>
  <si>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</si>
  <si>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</si>
  <si>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</si>
  <si>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</si>
  <si>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</si>
  <si>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</si>
  <si>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</si>
  <si>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</si>
  <si>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</si>
  <si>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</si>
  <si>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</si>
  <si>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</si>
  <si>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</si>
  <si>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</si>
  <si>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</si>
  <si>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</si>
  <si>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</si>
  <si>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</si>
  <si>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</si>
  <si>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</si>
  <si>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</si>
  <si>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</si>
  <si>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</si>
  <si>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</si>
  <si>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</si>
  <si>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</si>
  <si>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</si>
  <si>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</si>
  <si>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</si>
  <si>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</si>
  <si>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</si>
  <si>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</si>
  <si>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</si>
  <si>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</si>
  <si>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</si>
  <si>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</si>
  <si>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</si>
  <si>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</si>
  <si>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</si>
  <si>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</si>
  <si>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</si>
  <si>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</si>
  <si>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</si>
  <si>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</si>
  <si>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</si>
  <si>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</si>
  <si>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</si>
  <si>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</si>
  <si>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</si>
  <si>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</si>
  <si>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</si>
  <si>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</si>
  <si>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</si>
  <si>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</si>
  <si>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</si>
  <si>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</si>
  <si>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</si>
  <si>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</si>
  <si>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</si>
  <si>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</si>
  <si>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</si>
  <si>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</si>
  <si>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</si>
  <si>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</si>
  <si>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</si>
  <si>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</si>
  <si>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</si>
  <si>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</si>
  <si>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</si>
  <si>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</si>
  <si>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</si>
  <si>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</si>
  <si>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</si>
  <si>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</si>
  <si>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</si>
  <si>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</si>
  <si>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</si>
  <si>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</si>
  <si>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</si>
  <si>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</si>
  <si>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</si>
  <si>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</si>
  <si>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</si>
  <si>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</si>
  <si>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</si>
  <si>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</si>
  <si>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</si>
  <si>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</si>
  <si>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</si>
  <si>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</si>
  <si>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</si>
  <si>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</si>
  <si>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</si>
  <si>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</si>
  <si>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</si>
  <si>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</si>
  <si>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</si>
  <si>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</si>
  <si>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</si>
  <si>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</si>
  <si>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</si>
  <si>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</si>
  <si>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</si>
  <si>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</si>
  <si>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</si>
  <si>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</si>
  <si>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</si>
  <si>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</si>
  <si>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</si>
  <si>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</si>
  <si>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</si>
  <si>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</si>
  <si>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</si>
  <si>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</si>
  <si>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</si>
  <si>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</si>
  <si>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</si>
  <si>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</si>
  <si>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</si>
  <si>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</si>
  <si>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</si>
  <si>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</si>
  <si>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</si>
  <si>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</si>
  <si>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</si>
  <si>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</si>
  <si>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</si>
  <si>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</si>
  <si>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</si>
  <si>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</si>
  <si>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</si>
  <si>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</si>
  <si>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</si>
  <si>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</si>
  <si>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</si>
  <si>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</si>
  <si>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</si>
  <si>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</si>
  <si>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</si>
  <si>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</si>
  <si>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</si>
  <si>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</si>
  <si>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</si>
  <si>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</si>
  <si>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</si>
  <si>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</si>
  <si>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</si>
  <si>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</si>
  <si>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</si>
  <si>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</si>
  <si>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</si>
  <si>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</si>
  <si>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</si>
  <si>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</si>
  <si>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</si>
  <si>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</si>
  <si>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</si>
  <si>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</si>
  <si>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</si>
  <si>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</si>
  <si>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</si>
  <si>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</si>
  <si>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</si>
  <si>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</si>
  <si>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</si>
  <si>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</si>
  <si>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</si>
  <si>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</si>
  <si>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</si>
  <si>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</si>
  <si>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</si>
  <si>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</si>
  <si>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</si>
  <si>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</si>
  <si>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</si>
  <si>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</si>
  <si>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</si>
  <si>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</si>
  <si>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</si>
  <si>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</si>
  <si>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</si>
  <si>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</si>
  <si>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</si>
  <si>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</si>
  <si>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</si>
  <si>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</si>
  <si>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</si>
  <si>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</si>
  <si>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</si>
  <si>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</si>
  <si>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</si>
  <si>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</si>
  <si>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</si>
  <si>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</si>
  <si>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</si>
  <si>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</si>
  <si>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</si>
  <si>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</si>
  <si>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</si>
  <si>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</si>
  <si>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</si>
  <si>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</si>
  <si>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</si>
  <si>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</si>
  <si>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</si>
  <si>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</si>
  <si>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</si>
  <si>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</si>
  <si>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</si>
  <si>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</si>
  <si>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</si>
  <si>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</si>
  <si>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</si>
  <si>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</si>
  <si>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</si>
  <si>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</si>
  <si>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</si>
  <si>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</si>
  <si>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</si>
  <si>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</si>
  <si>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</si>
  <si>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</si>
  <si>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</si>
  <si>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</si>
  <si>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</si>
  <si>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</si>
  <si>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</si>
  <si>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</si>
  <si>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</si>
  <si>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</si>
  <si>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</si>
  <si>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</si>
  <si>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</si>
  <si>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</si>
  <si>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</si>
  <si>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</si>
  <si>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</si>
  <si>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</si>
  <si>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</si>
  <si>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</si>
  <si>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</si>
  <si>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</si>
  <si>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</si>
  <si>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</si>
  <si>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</si>
  <si>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</si>
  <si>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</si>
  <si>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</si>
  <si>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</si>
  <si>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</si>
  <si>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</si>
  <si>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</si>
  <si>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</si>
  <si>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</si>
  <si>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</si>
  <si>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</si>
  <si>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</si>
  <si>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</si>
  <si>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</si>
  <si>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</si>
  <si>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</si>
  <si>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</si>
  <si>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</si>
  <si>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</si>
  <si>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</si>
  <si>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</si>
  <si>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</si>
  <si>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</si>
  <si>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</si>
  <si>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</si>
  <si>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</si>
  <si>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</si>
  <si>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</si>
  <si>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</si>
  <si>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</si>
  <si>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</si>
  <si>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</si>
  <si>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</si>
  <si>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</si>
  <si>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</si>
  <si>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</si>
  <si>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</si>
  <si>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</si>
  <si>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</si>
  <si>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</si>
  <si>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</si>
  <si>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</si>
  <si>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</si>
  <si>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</si>
  <si>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</si>
  <si>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</si>
  <si>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</si>
  <si>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</si>
  <si>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</si>
  <si>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</si>
  <si>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</si>
  <si>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</si>
  <si>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</si>
  <si>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</si>
  <si>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</si>
  <si>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</si>
  <si>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</si>
  <si>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</si>
  <si>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</si>
  <si>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</si>
  <si>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</si>
  <si>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</si>
  <si>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</si>
  <si>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</si>
  <si>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</si>
  <si>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</si>
  <si>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</si>
  <si>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</si>
  <si>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</si>
  <si>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</si>
  <si>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</si>
  <si>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</si>
  <si>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</si>
  <si>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</si>
  <si>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</si>
  <si>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</si>
  <si>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</si>
  <si>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</si>
  <si>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</si>
  <si>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</si>
  <si>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</si>
  <si>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</si>
  <si>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</si>
  <si>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</si>
  <si>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</si>
  <si>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</si>
  <si>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</si>
  <si>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</si>
  <si>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</si>
  <si>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</si>
  <si>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</si>
  <si>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</si>
  <si>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</si>
  <si>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</si>
  <si>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</si>
  <si>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</si>
  <si>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</si>
  <si>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</si>
  <si>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</si>
  <si>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</si>
  <si>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</si>
  <si>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</si>
  <si>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</si>
  <si>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</si>
  <si>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</si>
  <si>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</si>
  <si>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</si>
  <si>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</si>
  <si>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</si>
  <si>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</si>
  <si>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</si>
  <si>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</si>
  <si>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</si>
  <si>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</si>
  <si>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</si>
  <si>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</si>
  <si>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</si>
  <si>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</si>
  <si>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</si>
  <si>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</si>
  <si>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</si>
  <si>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</si>
  <si>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</si>
  <si>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</si>
  <si>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</si>
  <si>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</si>
  <si>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</si>
  <si>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</si>
  <si>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</si>
  <si>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</si>
  <si>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</si>
  <si>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</si>
  <si>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</si>
  <si>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</si>
  <si>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</si>
  <si>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</si>
  <si>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</si>
  <si>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</si>
  <si>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</si>
  <si>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</si>
  <si>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</si>
  <si>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</si>
  <si>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</si>
  <si>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</si>
  <si>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</si>
  <si>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</si>
  <si>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</si>
  <si>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</si>
  <si>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</si>
  <si>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</si>
  <si>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</si>
  <si>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</si>
  <si>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</si>
  <si>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</si>
  <si>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</si>
  <si>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</si>
  <si>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</si>
  <si>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</si>
  <si>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</si>
  <si>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</si>
  <si>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</si>
  <si>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</si>
  <si>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</si>
  <si>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</si>
  <si>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</si>
  <si>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</si>
  <si>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</si>
  <si>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</si>
  <si>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</si>
  <si>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</si>
  <si>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</si>
  <si>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</si>
  <si>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</si>
  <si>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</si>
  <si>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</si>
  <si>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</si>
  <si>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</si>
  <si>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</si>
  <si>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</si>
  <si>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</si>
  <si>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</si>
  <si>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</si>
  <si>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</si>
  <si>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</si>
  <si>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</si>
  <si>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</si>
  <si>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</si>
  <si>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</si>
  <si>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</si>
  <si>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</si>
  <si>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</si>
  <si>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</si>
  <si>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</si>
  <si>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</si>
  <si>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</si>
  <si>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</si>
  <si>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</si>
  <si>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</si>
  <si>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</si>
  <si>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</si>
  <si>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</si>
  <si>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</si>
  <si>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</si>
  <si>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</si>
  <si>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</si>
  <si>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</si>
  <si>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</si>
  <si>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</si>
  <si>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</si>
  <si>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</si>
  <si>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</si>
  <si>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</si>
  <si>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</si>
  <si>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</si>
  <si>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</si>
  <si>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</si>
  <si>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</si>
  <si>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</si>
  <si>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</si>
  <si>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</si>
  <si>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</si>
  <si>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</si>
  <si>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</si>
  <si>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</si>
  <si>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</si>
  <si>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</si>
  <si>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</si>
  <si>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</si>
  <si>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</si>
  <si>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</si>
  <si>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</si>
  <si>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</si>
  <si>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</si>
  <si>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</si>
  <si>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</si>
  <si>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</si>
  <si>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</si>
  <si>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</si>
  <si>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</si>
  <si>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</si>
  <si>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</si>
  <si>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</si>
  <si>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</si>
  <si>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</si>
  <si>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</si>
  <si>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</si>
  <si>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</si>
  <si>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</si>
  <si>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</si>
  <si>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</si>
  <si>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</si>
  <si>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</si>
  <si>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</si>
  <si>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</si>
  <si>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</si>
  <si>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</si>
  <si>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</si>
  <si>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</si>
  <si>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</si>
  <si>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</si>
  <si>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</si>
  <si>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</si>
  <si>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</si>
  <si>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</si>
  <si>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</si>
  <si>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</si>
  <si>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</si>
  <si>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</si>
  <si>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</si>
  <si>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</si>
  <si>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</si>
  <si>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</si>
  <si>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</si>
  <si>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</si>
  <si>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</si>
  <si>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</si>
  <si>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</si>
  <si>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</si>
  <si>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</si>
  <si>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</si>
  <si>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</si>
  <si>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</si>
  <si>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</si>
  <si>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</si>
  <si>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</si>
  <si>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</si>
  <si>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</si>
  <si>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</si>
  <si>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</si>
  <si>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</si>
  <si>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</si>
  <si>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</si>
  <si>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</si>
  <si>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</si>
  <si>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</si>
  <si>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</si>
  <si>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</si>
  <si>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</si>
  <si>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</si>
  <si>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</si>
  <si>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</si>
  <si>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</si>
  <si>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</si>
  <si>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</si>
  <si>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</si>
  <si>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</si>
  <si>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</si>
  <si>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</si>
  <si>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</si>
  <si>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</si>
  <si>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</si>
  <si>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</si>
  <si>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</si>
  <si>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</si>
  <si>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</si>
  <si>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</si>
  <si>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</si>
  <si>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</si>
  <si>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</si>
  <si>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</si>
  <si>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</si>
  <si>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</si>
  <si>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</si>
  <si>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</si>
  <si>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</si>
  <si>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</si>
  <si>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</si>
  <si>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</si>
  <si>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</si>
  <si>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</si>
  <si>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</si>
  <si>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</si>
  <si>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</si>
  <si>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</si>
  <si>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</si>
  <si>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</si>
  <si>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</si>
  <si>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</si>
  <si>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</si>
  <si>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</si>
  <si>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</si>
  <si>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</si>
  <si>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</si>
  <si>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</si>
  <si>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</si>
  <si>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</si>
  <si>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</si>
  <si>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</si>
  <si>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</si>
  <si>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</si>
  <si>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</si>
  <si>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</si>
  <si>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</si>
  <si>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</si>
  <si>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</si>
  <si>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</si>
  <si>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</si>
  <si>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</si>
  <si>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</si>
  <si>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</si>
  <si>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</si>
  <si>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</si>
  <si>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</si>
  <si>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</si>
  <si>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</si>
  <si>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</si>
  <si>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</si>
  <si>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</si>
  <si>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</si>
  <si>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</si>
  <si>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</si>
  <si>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</si>
  <si>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</si>
  <si>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</si>
  <si>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</si>
  <si>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</si>
  <si>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</si>
  <si>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</si>
  <si>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</si>
  <si>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</si>
  <si>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</si>
  <si>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</si>
  <si>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</si>
  <si>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</si>
  <si>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</si>
  <si>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</si>
  <si>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</si>
  <si>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</si>
  <si>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</si>
  <si>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</si>
  <si>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</si>
  <si>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</si>
  <si>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</si>
  <si>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</si>
  <si>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</si>
  <si>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</si>
  <si>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</si>
  <si>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</si>
  <si>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</si>
  <si>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</si>
  <si>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</si>
  <si>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</si>
  <si>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</si>
  <si>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</si>
  <si>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</si>
  <si>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</si>
  <si>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</si>
  <si>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</si>
  <si>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</si>
  <si>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</si>
  <si>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</si>
  <si>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</si>
  <si>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</si>
  <si>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</si>
  <si>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</si>
  <si>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</si>
  <si>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</si>
  <si>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</si>
  <si>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</si>
  <si>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</si>
  <si>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</si>
  <si>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</si>
  <si>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</si>
  <si>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</si>
  <si>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</si>
  <si>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</si>
  <si>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</si>
  <si>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</si>
  <si>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</si>
  <si>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</si>
  <si>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</si>
  <si>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</si>
  <si>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</si>
  <si>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</si>
  <si>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</si>
  <si>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</si>
  <si>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</si>
  <si>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</si>
  <si>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</si>
  <si>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</si>
  <si>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</si>
  <si>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</si>
  <si>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</si>
  <si>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</si>
  <si>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</si>
  <si>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</si>
  <si>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</si>
  <si>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</si>
  <si>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</si>
  <si>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</si>
  <si>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</si>
  <si>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</si>
  <si>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</si>
  <si>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</si>
  <si>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</si>
  <si>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</si>
  <si>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</si>
  <si>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</si>
  <si>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</si>
  <si>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</si>
  <si>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</si>
  <si>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</si>
  <si>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</si>
  <si>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</si>
  <si>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</si>
  <si>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</si>
  <si>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</si>
  <si>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</si>
  <si>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</si>
  <si>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</si>
  <si>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</si>
  <si>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</si>
  <si>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</si>
  <si>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</si>
  <si>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</si>
  <si>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</si>
  <si>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</si>
  <si>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</si>
  <si>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</si>
  <si>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</si>
  <si>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</si>
  <si>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</si>
  <si>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</si>
  <si>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</si>
  <si>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</si>
  <si>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</si>
  <si>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</si>
  <si>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</si>
  <si>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</si>
  <si>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</si>
  <si>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</si>
  <si>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</si>
  <si>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</si>
  <si>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</si>
  <si>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</si>
  <si>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</si>
  <si>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</si>
  <si>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</si>
  <si>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</si>
  <si>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</si>
  <si>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</si>
  <si>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</si>
  <si>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</si>
  <si>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</si>
  <si>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</si>
  <si>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</si>
  <si>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</si>
  <si>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</si>
  <si>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</si>
  <si>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</si>
  <si>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</si>
  <si>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</si>
  <si>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</si>
  <si>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</si>
  <si>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</si>
  <si>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</si>
  <si>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</si>
  <si>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</si>
  <si>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</si>
  <si>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</si>
  <si>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</si>
  <si>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</si>
  <si>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</si>
  <si>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</si>
  <si>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</si>
  <si>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</si>
  <si>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</si>
  <si>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</si>
  <si>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</si>
  <si>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</si>
  <si>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</si>
  <si>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</si>
  <si>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</si>
  <si>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</si>
  <si>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</si>
  <si>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</si>
  <si>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</si>
  <si>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</si>
  <si>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</si>
  <si>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</si>
  <si>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</si>
  <si>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</si>
  <si>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</si>
  <si>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</si>
  <si>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</si>
  <si>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</si>
  <si>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</si>
  <si>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</si>
  <si>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</si>
  <si>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</si>
  <si>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</si>
  <si>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</si>
  <si>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</si>
  <si>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</si>
  <si>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</si>
  <si>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</si>
  <si>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</si>
  <si>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</si>
  <si>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</si>
  <si>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</si>
  <si>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</si>
  <si>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</si>
  <si>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</si>
  <si>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</si>
  <si>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</si>
  <si>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</si>
  <si>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</si>
  <si>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</si>
  <si>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</si>
  <si>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</si>
  <si>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</si>
  <si>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</si>
  <si>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</si>
  <si>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</si>
  <si>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</si>
  <si>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</si>
  <si>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</si>
  <si>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</si>
  <si>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</si>
  <si>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</si>
  <si>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</si>
  <si>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</si>
  <si>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</si>
  <si>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</si>
  <si>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</si>
  <si>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</si>
  <si>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</si>
  <si>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</si>
  <si>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</si>
  <si>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</si>
  <si>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</si>
  <si>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</si>
  <si>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</si>
  <si>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</si>
  <si>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</si>
  <si>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</si>
  <si>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</si>
  <si>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</si>
  <si>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</si>
  <si>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</si>
  <si>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</si>
  <si>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</si>
  <si>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</si>
  <si>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</si>
  <si>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</si>
  <si>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</si>
  <si>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</si>
  <si>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</si>
  <si>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</si>
  <si>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</si>
  <si>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</si>
  <si>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</si>
  <si>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</si>
  <si>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</si>
  <si>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</si>
  <si>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</si>
  <si>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</si>
  <si>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</si>
  <si>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</si>
  <si>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</si>
  <si>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</si>
  <si>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</si>
  <si>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</si>
  <si>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</si>
  <si>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</si>
  <si>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</si>
  <si>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</si>
  <si>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</si>
  <si>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</si>
  <si>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</si>
  <si>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</si>
  <si>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</si>
  <si>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</si>
  <si>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</si>
  <si>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</si>
  <si>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</si>
  <si>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</si>
  <si>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</si>
  <si>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</si>
  <si>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</si>
  <si>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</si>
  <si>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</si>
  <si>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</si>
  <si>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</si>
  <si>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</si>
  <si>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</si>
  <si>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</si>
  <si>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</si>
  <si>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</si>
  <si>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</si>
  <si>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</si>
  <si>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</si>
  <si>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</si>
  <si>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</si>
  <si>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</si>
  <si>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</si>
  <si>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</si>
  <si>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</si>
  <si>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</si>
  <si>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</si>
  <si>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</si>
  <si>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</si>
  <si>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</si>
  <si>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</si>
  <si>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</si>
  <si>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</si>
  <si>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</si>
  <si>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</si>
  <si>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</si>
  <si>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</si>
  <si>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</si>
  <si>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</si>
  <si>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</si>
  <si>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</si>
  <si>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</si>
  <si>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</si>
  <si>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</si>
  <si>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</si>
  <si>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</si>
  <si>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</si>
  <si>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</si>
  <si>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</si>
  <si>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</si>
  <si>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</si>
  <si>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</si>
  <si>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</si>
  <si>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</si>
  <si>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</si>
  <si>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</si>
  <si>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</si>
  <si>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</si>
  <si>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</si>
  <si>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</si>
  <si>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</si>
  <si>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</si>
  <si>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</si>
  <si>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</si>
  <si>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</si>
  <si>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</si>
  <si>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</si>
  <si>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</si>
  <si>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</si>
  <si>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</si>
  <si>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</si>
  <si>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</si>
  <si>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</si>
  <si>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</si>
  <si>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</si>
  <si>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</si>
  <si>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</si>
  <si>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</si>
  <si>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</si>
  <si>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</si>
  <si>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</si>
  <si>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</si>
  <si>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</si>
  <si>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</si>
  <si>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</si>
  <si>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</si>
  <si>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</si>
  <si>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</si>
  <si>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</si>
  <si>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</si>
  <si>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</si>
  <si>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</si>
  <si>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</si>
  <si>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</si>
  <si>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</si>
  <si>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</si>
  <si>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</si>
  <si>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</si>
  <si>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</si>
  <si>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</si>
  <si>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</si>
  <si>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</si>
  <si>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</si>
  <si>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</si>
  <si>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</si>
  <si>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</si>
  <si>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</si>
  <si>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</si>
  <si>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</si>
  <si>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</si>
  <si>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</si>
  <si>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</si>
  <si>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</si>
  <si>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</si>
  <si>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</si>
  <si>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</si>
  <si>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</si>
  <si>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</si>
  <si>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</si>
  <si>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</si>
  <si>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</si>
  <si>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</si>
  <si>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</si>
  <si>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</si>
  <si>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</si>
  <si>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</si>
  <si>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</si>
  <si>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</si>
  <si>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</si>
  <si>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</si>
  <si>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</si>
  <si>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</si>
  <si>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</si>
  <si>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</si>
  <si>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</si>
  <si>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</si>
  <si>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</si>
  <si>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</si>
  <si>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</si>
  <si>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</si>
  <si>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</si>
  <si>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</si>
  <si>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</si>
  <si>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</si>
  <si>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</si>
  <si>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</si>
  <si>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</si>
  <si>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</si>
  <si>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</si>
  <si>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</si>
  <si>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</si>
  <si>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</si>
  <si>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</si>
  <si>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</si>
  <si>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</si>
  <si>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</si>
  <si>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</si>
  <si>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</si>
  <si>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</si>
  <si>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</si>
  <si>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</si>
  <si>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</si>
  <si>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</si>
  <si>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</si>
  <si>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</si>
  <si>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</si>
  <si>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</si>
  <si>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</si>
  <si>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</si>
  <si>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</si>
  <si>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</si>
  <si>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</si>
  <si>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</si>
  <si>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</si>
  <si>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</si>
  <si>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</si>
  <si>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</si>
  <si>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</si>
  <si>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</si>
  <si>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</si>
  <si>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</si>
  <si>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</si>
  <si>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</si>
  <si>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</si>
  <si>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</si>
  <si>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</si>
  <si>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</si>
  <si>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</si>
  <si>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</si>
  <si>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</si>
  <si>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</si>
  <si>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</si>
  <si>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</si>
  <si>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</si>
  <si>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</si>
  <si>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</si>
  <si>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</si>
  <si>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</si>
  <si>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</si>
  <si>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</si>
  <si>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</si>
  <si>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</si>
  <si>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</si>
  <si>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</si>
  <si>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</si>
  <si>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</si>
  <si>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</si>
  <si>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</si>
  <si>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</si>
  <si>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</si>
  <si>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</si>
  <si>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</si>
  <si>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</si>
  <si>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</si>
  <si>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</si>
  <si>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</si>
  <si>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</si>
  <si>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</si>
  <si>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</si>
  <si>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</si>
  <si>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</si>
  <si>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</si>
  <si>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</si>
  <si>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</si>
  <si>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</si>
  <si>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</si>
  <si>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</si>
  <si>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</si>
  <si>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</si>
  <si>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</si>
  <si>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</si>
  <si>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</si>
  <si>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</si>
  <si>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</si>
  <si>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</si>
  <si>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</si>
  <si>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</si>
  <si>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</si>
  <si>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</si>
  <si>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</si>
  <si>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</si>
  <si>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</si>
  <si>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</si>
  <si>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</si>
  <si>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</si>
  <si>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</si>
  <si>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</si>
  <si>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</si>
  <si>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</si>
  <si>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</si>
  <si>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</si>
  <si>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</si>
  <si>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</si>
  <si>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</si>
  <si>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</si>
  <si>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</si>
  <si>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</si>
  <si>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</si>
  <si>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</si>
  <si>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</si>
  <si>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</si>
  <si>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</si>
  <si>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</si>
  <si>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</si>
  <si>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</si>
  <si>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</si>
  <si>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</si>
  <si>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</si>
  <si>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</si>
  <si>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</si>
  <si>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</si>
  <si>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</si>
  <si>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</si>
  <si>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</si>
  <si>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</si>
  <si>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</si>
  <si>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</si>
  <si>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</si>
  <si>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</si>
  <si>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</si>
  <si>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</si>
  <si>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</si>
  <si>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</si>
  <si>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</si>
  <si>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</si>
  <si>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</si>
  <si>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</si>
  <si>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</si>
  <si>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</si>
  <si>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</si>
  <si>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</si>
  <si>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</si>
  <si>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</si>
  <si>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</si>
  <si>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</si>
  <si>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</si>
  <si>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</si>
  <si>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</si>
  <si>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</si>
  <si>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</si>
  <si>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</si>
  <si>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</si>
  <si>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</si>
  <si>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</si>
  <si>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</si>
  <si>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</si>
  <si>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</si>
  <si>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</si>
  <si>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</si>
  <si>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</si>
  <si>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</si>
  <si>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</si>
  <si>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</si>
  <si>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</si>
  <si>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</si>
  <si>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</si>
  <si>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</si>
  <si>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</si>
  <si>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</si>
  <si>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</si>
  <si>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</si>
  <si>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</si>
  <si>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</si>
  <si>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</si>
  <si>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</si>
  <si>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</si>
  <si>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</si>
  <si>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</si>
  <si>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</si>
  <si>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</si>
  <si>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</si>
  <si>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</si>
  <si>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</si>
  <si>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</si>
  <si>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</si>
  <si>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</si>
  <si>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</si>
  <si>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</si>
  <si>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</si>
  <si>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</si>
  <si>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</si>
  <si>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</si>
  <si>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</si>
  <si>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</si>
  <si>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</si>
  <si>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</si>
  <si>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</si>
  <si>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</si>
  <si>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</si>
  <si>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</si>
  <si>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</si>
  <si>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</si>
  <si>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</si>
  <si>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</si>
  <si>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</si>
  <si>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</si>
  <si>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</si>
  <si>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</si>
  <si>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</si>
  <si>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</si>
  <si>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</si>
  <si>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</si>
  <si>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</si>
  <si>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</si>
  <si>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</si>
  <si>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</si>
  <si>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</si>
  <si>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</si>
  <si>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</si>
  <si>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</si>
  <si>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</si>
  <si>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</si>
  <si>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</si>
  <si>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</si>
  <si>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</si>
  <si>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</si>
  <si>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</si>
  <si>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</si>
  <si>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</si>
  <si>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</si>
  <si>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</si>
  <si>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</si>
  <si>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</si>
  <si>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</si>
  <si>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</si>
  <si>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</si>
  <si>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</si>
  <si>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</si>
  <si>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</si>
  <si>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</si>
  <si>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</si>
  <si>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</si>
  <si>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</si>
  <si>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</si>
  <si>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</si>
  <si>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</si>
  <si>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</si>
  <si>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</si>
  <si>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</si>
  <si>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</si>
  <si>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</si>
  <si>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</si>
  <si>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</si>
  <si>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</si>
  <si>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</si>
  <si>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</si>
  <si>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</si>
  <si>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</si>
  <si>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</si>
  <si>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</si>
  <si>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</si>
  <si>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</si>
  <si>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</si>
  <si>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</si>
  <si>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</si>
  <si>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</si>
  <si>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</si>
  <si>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</si>
  <si>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</si>
  <si>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</si>
  <si>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</si>
  <si>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</si>
  <si>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</si>
  <si>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</si>
  <si>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</si>
  <si>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</si>
  <si>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</si>
  <si>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</si>
  <si>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</si>
  <si>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</si>
  <si>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</si>
  <si>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</si>
  <si>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</si>
  <si>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</si>
  <si>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</si>
  <si>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</si>
  <si>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</si>
  <si>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</si>
  <si>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</si>
  <si>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</si>
  <si>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</si>
  <si>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</si>
  <si>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</si>
  <si>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</si>
  <si>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</si>
  <si>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</si>
  <si>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</si>
  <si>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</si>
  <si>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</si>
  <si>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</si>
  <si>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</si>
  <si>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</si>
  <si>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</si>
  <si>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</si>
  <si>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</si>
  <si>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</si>
  <si>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</si>
  <si>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</si>
  <si>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</si>
  <si>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</si>
  <si>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</si>
  <si>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</si>
  <si>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</si>
  <si>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</si>
  <si>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</si>
  <si>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</si>
  <si>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</si>
  <si>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</si>
  <si>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</si>
  <si>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</si>
  <si>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</si>
  <si>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</si>
  <si>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</si>
  <si>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</si>
  <si>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</si>
  <si>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</si>
  <si>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</si>
  <si>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</si>
  <si>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</si>
  <si>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</si>
  <si>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</si>
  <si>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</si>
  <si>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</si>
  <si>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</si>
  <si>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</si>
  <si>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</si>
  <si>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</si>
  <si>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</si>
  <si>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</si>
  <si>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</si>
  <si>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</si>
  <si>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</si>
  <si>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</si>
  <si>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</si>
  <si>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</si>
  <si>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</si>
  <si>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</si>
  <si>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</si>
  <si>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</si>
  <si>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</si>
  <si>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</si>
  <si>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</si>
  <si>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</si>
  <si>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</si>
  <si>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</si>
  <si>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</si>
  <si>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</si>
  <si>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</si>
  <si>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</si>
  <si>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</si>
  <si>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</si>
  <si>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</si>
  <si>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</si>
  <si>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</si>
  <si>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</si>
  <si>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</si>
  <si>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</si>
  <si>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</si>
  <si>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</si>
  <si>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</si>
  <si>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</si>
  <si>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</si>
  <si>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</si>
  <si>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</si>
  <si>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</si>
  <si>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</si>
  <si>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</si>
  <si>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</si>
  <si>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</si>
  <si>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</si>
  <si>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</si>
  <si>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</si>
  <si>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</si>
  <si>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</si>
  <si>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</si>
  <si>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</si>
  <si>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</si>
  <si>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</si>
  <si>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</si>
  <si>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</si>
  <si>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</si>
  <si>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</si>
  <si>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</si>
  <si>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</si>
  <si>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</si>
  <si>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</si>
  <si>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</si>
  <si>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</si>
  <si>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</si>
  <si>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</si>
  <si>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</si>
  <si>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</si>
  <si>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</si>
  <si>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</si>
  <si>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</si>
  <si>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</si>
  <si>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</si>
  <si>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</si>
  <si>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</si>
  <si>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</si>
  <si>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</si>
  <si>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</si>
  <si>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</si>
  <si>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</si>
  <si>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</si>
  <si>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</si>
  <si>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</si>
  <si>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</si>
  <si>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</si>
  <si>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</si>
  <si>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</si>
  <si>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</si>
  <si>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</si>
  <si>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</si>
  <si>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</si>
  <si>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</si>
  <si>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</si>
  <si>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</si>
  <si>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</si>
  <si>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</si>
  <si>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</si>
  <si>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</si>
  <si>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</si>
  <si>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</si>
  <si>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</si>
  <si>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</si>
  <si>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</si>
  <si>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</si>
  <si>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</si>
  <si>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</si>
  <si>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</si>
  <si>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</si>
  <si>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</si>
  <si>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</si>
  <si>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</si>
  <si>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</si>
  <si>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</si>
  <si>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</si>
  <si>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</si>
  <si>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</si>
  <si>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</si>
  <si>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</si>
  <si>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</si>
  <si>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</si>
  <si>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</si>
  <si>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</si>
  <si>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</si>
  <si>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</si>
  <si>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</si>
  <si>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</si>
  <si>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</si>
  <si>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</si>
  <si>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</si>
  <si>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</si>
  <si>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</si>
  <si>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</si>
  <si>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</si>
  <si>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</si>
  <si>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</si>
  <si>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</si>
  <si>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</si>
  <si>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</si>
  <si>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</si>
  <si>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</si>
  <si>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</si>
  <si>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</si>
  <si>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</si>
  <si>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</si>
  <si>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</si>
  <si>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</si>
  <si>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</si>
  <si>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</si>
  <si>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</si>
  <si>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</si>
  <si>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</si>
  <si>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</si>
  <si>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</si>
  <si>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</si>
  <si>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</si>
  <si>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</si>
  <si>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</si>
  <si>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</si>
  <si>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</si>
  <si>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</si>
  <si>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</si>
  <si>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</si>
  <si>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</si>
  <si>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</si>
  <si>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</si>
  <si>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</si>
  <si>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</si>
  <si>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</si>
  <si>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</si>
  <si>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</si>
  <si>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</si>
  <si>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</si>
  <si>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</si>
  <si>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</si>
  <si>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</si>
  <si>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</si>
  <si>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</si>
  <si>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</si>
  <si>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</si>
  <si>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</si>
  <si>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</si>
  <si>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</si>
  <si>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</si>
  <si>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</si>
  <si>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</si>
  <si>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</si>
  <si>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</si>
  <si>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</si>
  <si>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</si>
  <si>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</si>
  <si>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</si>
  <si>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</si>
  <si>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</si>
  <si>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</si>
  <si>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</si>
  <si>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</si>
  <si>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</si>
  <si>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</si>
  <si>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</si>
  <si>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</si>
  <si>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</si>
  <si>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</si>
  <si>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</si>
  <si>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</si>
  <si>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</si>
  <si>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</si>
  <si>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</si>
  <si>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</si>
  <si>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</si>
  <si>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</si>
  <si>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</si>
  <si>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</si>
  <si>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</si>
  <si>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</si>
  <si>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</si>
  <si>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</si>
  <si>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</si>
  <si>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</si>
  <si>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</si>
  <si>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</si>
  <si>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</si>
  <si>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</si>
  <si>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</si>
  <si>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</si>
  <si>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</si>
  <si>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</si>
  <si>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</si>
  <si>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</si>
  <si>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</si>
  <si>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</si>
  <si>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</si>
  <si>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</si>
  <si>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</si>
  <si>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</si>
  <si>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</si>
  <si>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</si>
  <si>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</si>
  <si>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</si>
  <si>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</si>
  <si>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</si>
  <si>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</si>
  <si>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</si>
  <si>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</si>
  <si>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</si>
  <si>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</si>
  <si>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</si>
  <si>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</si>
  <si>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</si>
  <si>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</si>
  <si>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</si>
  <si>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</si>
  <si>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</si>
  <si>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</si>
  <si>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</si>
  <si>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</si>
  <si>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</si>
  <si>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</si>
  <si>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</si>
  <si>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</si>
  <si>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</si>
  <si>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</si>
  <si>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</si>
  <si>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</si>
  <si>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</si>
  <si>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</si>
  <si>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</si>
  <si>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</si>
  <si>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</si>
  <si>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</si>
  <si>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</si>
  <si>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</si>
  <si>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</si>
  <si>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</si>
  <si>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</si>
  <si>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</si>
  <si>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</si>
  <si>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</si>
  <si>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</si>
  <si>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</si>
  <si>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</si>
  <si>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</si>
  <si>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</si>
  <si>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</si>
  <si>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</si>
  <si>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</si>
  <si>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</si>
  <si>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</si>
  <si>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</si>
  <si>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</si>
  <si>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</si>
  <si>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</si>
  <si>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</si>
  <si>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</si>
  <si>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</si>
  <si>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</si>
  <si>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</si>
  <si>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</si>
  <si>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</si>
  <si>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</si>
  <si>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</si>
  <si>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</si>
  <si>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</si>
  <si>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</si>
  <si>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</si>
  <si>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</si>
  <si>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</si>
  <si>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</si>
  <si>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</si>
  <si>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</si>
  <si>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</si>
  <si>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</si>
  <si>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</si>
  <si>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</si>
  <si>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</si>
  <si>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</si>
  <si>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</si>
  <si>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</si>
  <si>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</si>
  <si>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</si>
  <si>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</si>
  <si>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</si>
  <si>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</si>
  <si>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</si>
  <si>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</si>
  <si>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</si>
  <si>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</si>
  <si>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</si>
  <si>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</si>
  <si>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</si>
  <si>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</si>
  <si>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</si>
  <si>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</si>
  <si>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</si>
  <si>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</si>
  <si>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</si>
  <si>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</si>
  <si>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</si>
  <si>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</si>
  <si>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</si>
  <si>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</si>
  <si>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</si>
  <si>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</si>
  <si>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</si>
  <si>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</si>
  <si>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</si>
  <si>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</si>
  <si>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</si>
  <si>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</si>
  <si>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</si>
  <si>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</si>
  <si>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</si>
  <si>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</si>
  <si>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</si>
  <si>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</si>
  <si>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</si>
  <si>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</si>
  <si>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</si>
  <si>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</si>
  <si>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</si>
  <si>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</si>
  <si>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</si>
  <si>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</si>
  <si>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</si>
  <si>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</si>
  <si>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</si>
  <si>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</si>
  <si>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</si>
  <si>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</si>
  <si>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</si>
  <si>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</si>
  <si>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</si>
  <si>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</si>
  <si>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</si>
  <si>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</si>
  <si>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</si>
  <si>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</si>
  <si>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</si>
  <si>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</si>
  <si>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</si>
  <si>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</si>
  <si>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</si>
  <si>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</si>
  <si>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</si>
  <si>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</si>
  <si>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</si>
  <si>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</si>
  <si>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</si>
  <si>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</si>
  <si>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</si>
  <si>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</si>
  <si>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</si>
  <si>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</si>
  <si>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</si>
  <si>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</si>
  <si>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</si>
  <si>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</si>
  <si>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</si>
  <si>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</si>
  <si>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</si>
  <si>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</si>
  <si>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</si>
  <si>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</si>
  <si>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</si>
  <si>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</si>
  <si>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</si>
  <si>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</si>
  <si>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</si>
  <si>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</si>
  <si>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</si>
  <si>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</si>
  <si>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</si>
  <si>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</si>
  <si>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</si>
  <si>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</si>
  <si>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</si>
  <si>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</si>
  <si>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</si>
  <si>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</si>
  <si>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</si>
  <si>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</si>
  <si>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</si>
  <si>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</si>
  <si>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</si>
  <si>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</si>
  <si>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</si>
  <si>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</si>
  <si>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</si>
  <si>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</si>
  <si>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</si>
  <si>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</si>
  <si>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</si>
  <si>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</si>
  <si>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</si>
  <si>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</si>
  <si>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</si>
  <si>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</si>
  <si>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</si>
  <si>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</si>
  <si>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</si>
  <si>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</si>
  <si>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</si>
  <si>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</si>
  <si>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</si>
  <si>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</si>
  <si>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</si>
  <si>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</si>
  <si>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</si>
  <si>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</si>
  <si>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</si>
  <si>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</si>
  <si>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</si>
  <si>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</si>
  <si>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</si>
  <si>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</si>
  <si>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</si>
  <si>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</si>
  <si>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</si>
  <si>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</si>
  <si>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</si>
  <si>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</si>
  <si>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</si>
  <si>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</si>
  <si>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</si>
  <si>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</si>
  <si>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</si>
  <si>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</si>
  <si>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</si>
  <si>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</si>
  <si>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</si>
  <si>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</si>
  <si>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</si>
  <si>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</si>
  <si>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</si>
  <si>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</si>
  <si>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</si>
  <si>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</si>
  <si>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</si>
  <si>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</si>
  <si>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</si>
  <si>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</si>
  <si>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</si>
  <si>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</si>
  <si>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</si>
  <si>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</si>
  <si>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</si>
  <si>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</si>
  <si>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</si>
  <si>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</si>
  <si>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</si>
  <si>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</si>
  <si>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</si>
  <si>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</si>
  <si>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</si>
  <si>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</si>
  <si>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</si>
  <si>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</si>
  <si>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</si>
  <si>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</si>
  <si>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</si>
  <si>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</si>
  <si>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</si>
  <si>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</si>
  <si>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</si>
  <si>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</si>
  <si>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</si>
  <si>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</si>
  <si>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</si>
  <si>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</si>
  <si>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</si>
  <si>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</si>
  <si>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</si>
  <si>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</si>
  <si>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</si>
  <si>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</si>
  <si>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</si>
  <si>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</si>
  <si>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</si>
  <si>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</si>
  <si>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</si>
  <si>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</si>
  <si>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</si>
  <si>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</si>
  <si>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</si>
  <si>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</si>
  <si>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</si>
  <si>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</si>
  <si>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</si>
  <si>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</si>
  <si>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</si>
  <si>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</si>
  <si>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</si>
  <si>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</si>
  <si>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</si>
  <si>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</si>
  <si>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</si>
  <si>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</si>
  <si>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</si>
  <si>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</si>
  <si>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</si>
  <si>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</si>
  <si>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</si>
  <si>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</si>
  <si>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</si>
  <si>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</si>
  <si>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</si>
  <si>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</si>
  <si>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</si>
  <si>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</si>
  <si>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</si>
  <si>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</si>
  <si>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</si>
  <si>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</si>
  <si>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</si>
  <si>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</si>
  <si>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</si>
  <si>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</si>
  <si>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</si>
  <si>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</si>
  <si>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</si>
  <si>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</si>
  <si>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</si>
  <si>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</si>
  <si>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</si>
  <si>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</si>
  <si>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</si>
  <si>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</si>
  <si>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</si>
  <si>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</si>
  <si>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</si>
  <si>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</si>
  <si>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</si>
  <si>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</si>
  <si>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</si>
  <si>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</si>
  <si>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</si>
  <si>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</si>
  <si>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</si>
  <si>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</si>
  <si>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</si>
  <si>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</si>
  <si>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</si>
  <si>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</si>
  <si>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</si>
  <si>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</si>
  <si>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</si>
  <si>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</si>
  <si>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</si>
  <si>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</si>
  <si>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</si>
  <si>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</si>
  <si>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</si>
  <si>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</si>
  <si>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</si>
  <si>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</si>
  <si>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</si>
  <si>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</si>
  <si>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</si>
  <si>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</si>
  <si>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</si>
  <si>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</si>
  <si>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</si>
  <si>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</si>
  <si>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</si>
  <si>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</si>
  <si>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</si>
  <si>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</si>
  <si>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</si>
  <si>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</si>
  <si>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</si>
  <si>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</si>
  <si>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</si>
  <si>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</si>
  <si>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</si>
  <si>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</si>
  <si>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</si>
  <si>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</si>
  <si>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</si>
  <si>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</si>
  <si>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</si>
  <si>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</si>
  <si>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</si>
  <si>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</si>
  <si>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</si>
  <si>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</si>
  <si>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</si>
  <si>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</si>
  <si>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</si>
  <si>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</si>
  <si>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</si>
  <si>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</si>
  <si>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</si>
  <si>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</si>
  <si>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</si>
  <si>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</si>
  <si>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</si>
  <si>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</si>
  <si>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</si>
  <si>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</si>
  <si>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</si>
  <si>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</si>
  <si>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</si>
  <si>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</si>
  <si>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</si>
  <si>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</si>
  <si>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</si>
  <si>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</si>
  <si>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</si>
  <si>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</si>
  <si>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</si>
  <si>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</si>
  <si>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</si>
  <si>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</si>
  <si>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</si>
  <si>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</si>
  <si>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</si>
  <si>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</si>
  <si>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</si>
  <si>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</si>
  <si>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</si>
  <si>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</si>
  <si>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</si>
  <si>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</si>
  <si>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</si>
  <si>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</si>
  <si>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</si>
  <si>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</si>
  <si>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</si>
  <si>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</si>
  <si>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</si>
  <si>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</si>
  <si>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</si>
  <si>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</si>
  <si>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</si>
  <si>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</si>
  <si>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</si>
  <si>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</si>
  <si>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</si>
  <si>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</si>
  <si>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</si>
  <si>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</si>
  <si>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</si>
  <si>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</si>
  <si>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</si>
  <si>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</si>
  <si>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</si>
  <si>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</si>
  <si>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</si>
  <si>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</si>
  <si>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</si>
  <si>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</si>
  <si>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</si>
  <si>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</si>
  <si>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</si>
  <si>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</si>
  <si>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</si>
  <si>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</si>
  <si>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</si>
  <si>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</si>
  <si>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</si>
  <si>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</si>
  <si>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</si>
  <si>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</si>
  <si>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</si>
  <si>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</si>
  <si>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</si>
  <si>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</si>
  <si>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</si>
  <si>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</si>
  <si>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</si>
  <si>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</si>
  <si>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</si>
  <si>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</si>
  <si>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</si>
  <si>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</si>
  <si>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</si>
  <si>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</si>
  <si>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</si>
  <si>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</si>
  <si>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</si>
  <si>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</si>
  <si>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</si>
  <si>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</si>
  <si>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</si>
  <si>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</si>
  <si>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</si>
  <si>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</si>
  <si>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</si>
  <si>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</si>
  <si>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</si>
  <si>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</si>
  <si>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</si>
  <si>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</si>
  <si>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</si>
  <si>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</si>
  <si>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</si>
  <si>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</si>
  <si>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</si>
  <si>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</si>
  <si>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</si>
  <si>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</si>
  <si>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</si>
  <si>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</si>
  <si>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</si>
  <si>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</si>
  <si>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</si>
  <si>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</si>
  <si>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</si>
  <si>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</si>
  <si>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</si>
  <si>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</si>
  <si>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</si>
  <si>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</si>
  <si>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</si>
  <si>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</si>
  <si>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</si>
  <si>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</si>
  <si>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</si>
  <si>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</si>
  <si>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</si>
  <si>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</si>
  <si>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</si>
  <si>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</si>
  <si>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</si>
  <si>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</si>
  <si>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</si>
  <si>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</si>
  <si>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</si>
  <si>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</si>
  <si>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</si>
  <si>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</si>
  <si>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</si>
  <si>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</si>
  <si>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</si>
  <si>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</si>
  <si>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</si>
  <si>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</si>
  <si>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</si>
  <si>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</si>
  <si>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</si>
  <si>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</si>
  <si>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</si>
  <si>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</si>
  <si>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</si>
  <si>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</si>
  <si>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</si>
  <si>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</si>
  <si>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</si>
  <si>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</si>
  <si>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</si>
  <si>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</si>
  <si>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</si>
  <si>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</si>
  <si>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</si>
  <si>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</si>
  <si>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</si>
  <si>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</si>
  <si>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</si>
  <si>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</si>
  <si>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</si>
  <si>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</si>
  <si>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</si>
  <si>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</si>
  <si>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</si>
  <si>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</si>
  <si>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</si>
  <si>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</si>
  <si>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</si>
  <si>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</si>
  <si>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</si>
  <si>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</si>
  <si>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</si>
  <si>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</si>
  <si>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</si>
  <si>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</si>
  <si>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</si>
  <si>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</si>
  <si>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</si>
  <si>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</si>
  <si>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</si>
  <si>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</si>
  <si>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</si>
  <si>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</si>
  <si>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</si>
  <si>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</si>
  <si>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</si>
  <si>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</si>
  <si>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</si>
  <si>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</si>
  <si>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</si>
  <si>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</si>
  <si>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</si>
  <si>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</si>
  <si>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</si>
  <si>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</si>
  <si>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</si>
  <si>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</si>
  <si>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</si>
  <si>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</si>
  <si>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</si>
  <si>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</si>
  <si>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</si>
  <si>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</si>
  <si>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</si>
  <si>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</si>
  <si>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</si>
  <si>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</si>
  <si>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</si>
  <si>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</si>
  <si>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</si>
  <si>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</si>
  <si>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</si>
  <si>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</si>
  <si>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</si>
  <si>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</si>
  <si>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</si>
  <si>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</si>
  <si>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</si>
  <si>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</si>
  <si>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</si>
  <si>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</si>
  <si>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</si>
  <si>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</si>
  <si>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</si>
  <si>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</si>
  <si>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</si>
  <si>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</si>
  <si>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</si>
  <si>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</si>
  <si>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</si>
  <si>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</si>
  <si>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</si>
  <si>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</si>
  <si>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</si>
  <si>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</si>
  <si>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</si>
  <si>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</si>
  <si>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</si>
  <si>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</si>
  <si>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</si>
  <si>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</si>
  <si>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</si>
  <si>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</si>
  <si>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</si>
  <si>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</si>
  <si>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</si>
  <si>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</si>
  <si>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</si>
  <si>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</si>
  <si>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</si>
  <si>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</si>
  <si>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</si>
  <si>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</si>
  <si>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</si>
  <si>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</si>
  <si>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</si>
  <si>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</si>
  <si>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</si>
  <si>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</si>
  <si>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</si>
  <si>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</si>
  <si>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</si>
  <si>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</si>
  <si>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</si>
  <si>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</si>
  <si>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</si>
  <si>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</si>
  <si>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</si>
  <si>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</si>
  <si>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</si>
  <si>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</si>
  <si>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</si>
  <si>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</si>
  <si>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</si>
  <si>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</si>
  <si>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</si>
  <si>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</si>
  <si>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</si>
  <si>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</si>
  <si>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</si>
  <si>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</si>
  <si>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</si>
  <si>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</si>
  <si>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</si>
  <si>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</si>
  <si>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</si>
  <si>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</si>
  <si>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</si>
  <si>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</si>
  <si>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</si>
  <si>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</si>
  <si>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</si>
  <si>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</si>
  <si>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</si>
  <si>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</si>
  <si>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</si>
  <si>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</si>
  <si>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</si>
  <si>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</si>
  <si>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</si>
  <si>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</si>
  <si>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</si>
  <si>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</si>
  <si>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</si>
  <si>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</si>
  <si>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</si>
  <si>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</si>
  <si>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</si>
  <si>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</si>
  <si>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</si>
  <si>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</si>
  <si>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</si>
  <si>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</si>
  <si>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</si>
  <si>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</si>
  <si>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</si>
  <si>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</si>
  <si>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</si>
  <si>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</si>
  <si>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</si>
  <si>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</si>
  <si>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</si>
  <si>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</si>
  <si>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</si>
  <si>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</si>
  <si>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</si>
  <si>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</si>
  <si>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</si>
  <si>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</si>
  <si>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</si>
  <si>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</si>
  <si>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</si>
  <si>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</si>
  <si>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</si>
  <si>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</si>
  <si>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</si>
  <si>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</si>
  <si>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</si>
  <si>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</si>
  <si>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</si>
  <si>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</si>
  <si>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</si>
  <si>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</si>
  <si>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</si>
  <si>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</si>
  <si>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</si>
  <si>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</si>
  <si>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</si>
  <si>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</si>
  <si>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</si>
  <si>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</si>
  <si>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</si>
  <si>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</si>
  <si>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</si>
  <si>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</si>
  <si>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</si>
  <si>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</si>
  <si>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</si>
  <si>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</si>
  <si>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</si>
  <si>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</si>
  <si>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</si>
  <si>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</si>
  <si>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</si>
  <si>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</si>
  <si>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</si>
  <si>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</si>
  <si>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</si>
  <si>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</si>
  <si>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</si>
  <si>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</si>
  <si>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</si>
  <si>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</si>
  <si>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</si>
  <si>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</si>
  <si>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</si>
  <si>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</si>
  <si>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</si>
  <si>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</si>
  <si>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</si>
  <si>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</si>
  <si>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</si>
  <si>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</si>
  <si>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</si>
  <si>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</si>
  <si>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</si>
  <si>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</si>
  <si>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</si>
  <si>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</si>
  <si>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</si>
  <si>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</si>
  <si>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</si>
  <si>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</si>
  <si>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</si>
  <si>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</si>
  <si>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</si>
  <si>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</si>
  <si>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</si>
  <si>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</si>
  <si>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</si>
  <si>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</si>
  <si>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</si>
  <si>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</si>
  <si>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</si>
  <si>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</si>
  <si>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</si>
  <si>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</si>
  <si>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</si>
  <si>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</si>
  <si>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</si>
  <si>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</si>
  <si>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</si>
  <si>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</si>
  <si>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</si>
  <si>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</si>
  <si>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</si>
  <si>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</si>
  <si>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</si>
  <si>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</si>
  <si>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</si>
  <si>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</si>
  <si>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</si>
  <si>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</si>
  <si>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</si>
  <si>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</si>
  <si>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</si>
  <si>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</si>
  <si>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</si>
  <si>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</si>
  <si>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</si>
  <si>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</si>
  <si>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</si>
  <si>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</si>
  <si>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</si>
  <si>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</si>
  <si>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</si>
  <si>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</si>
  <si>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</si>
  <si>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</si>
  <si>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</si>
  <si>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</si>
  <si>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</si>
  <si>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</si>
  <si>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</si>
  <si>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</si>
  <si>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</si>
  <si>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</si>
  <si>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</si>
  <si>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</si>
  <si>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</si>
  <si>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</si>
  <si>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</si>
  <si>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</si>
  <si>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</si>
  <si>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</si>
  <si>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</si>
  <si>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</si>
  <si>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</si>
  <si>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</si>
  <si>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</si>
  <si>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</si>
  <si>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</si>
  <si>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</si>
  <si>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</si>
  <si>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</si>
  <si>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</si>
  <si>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</si>
  <si>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</si>
  <si>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</si>
  <si>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</si>
  <si>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</si>
  <si>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</si>
  <si>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</si>
  <si>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</si>
  <si>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</si>
  <si>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</si>
  <si>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</si>
  <si>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</si>
  <si>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</si>
  <si>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</si>
  <si>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</si>
  <si>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</si>
  <si>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</si>
  <si>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</si>
  <si>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</si>
  <si>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</si>
  <si>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</si>
  <si>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</si>
  <si>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</si>
  <si>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</si>
  <si>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</si>
  <si>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</si>
  <si>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</si>
  <si>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</si>
  <si>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</si>
  <si>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</si>
  <si>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</si>
  <si>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</si>
  <si>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</si>
  <si>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</si>
  <si>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</si>
  <si>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</si>
  <si>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</si>
  <si>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</si>
  <si>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</si>
  <si>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</si>
  <si>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</si>
  <si>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</si>
  <si>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</si>
  <si>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</si>
  <si>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</si>
  <si>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</si>
  <si>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</si>
  <si>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</si>
  <si>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</si>
  <si>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</si>
  <si>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</si>
  <si>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</si>
  <si>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</si>
  <si>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</si>
  <si>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</si>
  <si>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</si>
  <si>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</si>
  <si>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</si>
  <si>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</si>
  <si>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</si>
  <si>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</si>
  <si>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</si>
  <si>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</si>
  <si>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</si>
  <si>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</si>
  <si>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</si>
  <si>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</si>
  <si>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</si>
  <si>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</si>
  <si>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</si>
  <si>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</si>
  <si>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</si>
  <si>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</si>
  <si>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</si>
  <si>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</si>
  <si>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</si>
  <si>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</si>
  <si>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</si>
  <si>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</si>
  <si>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</si>
  <si>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</si>
  <si>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</si>
  <si>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</si>
  <si>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</si>
  <si>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</si>
  <si>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</si>
  <si>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</si>
  <si>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</si>
  <si>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</si>
  <si>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</si>
  <si>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</si>
  <si>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</si>
  <si>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</si>
  <si>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</si>
  <si>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</si>
  <si>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</si>
  <si>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</si>
  <si>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</si>
  <si>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</si>
  <si>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</si>
  <si>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</si>
  <si>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</si>
  <si>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</si>
  <si>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</si>
  <si>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</si>
  <si>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</si>
  <si>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</si>
  <si>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</si>
  <si>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</si>
  <si>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</si>
  <si>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</si>
  <si>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</si>
  <si>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</si>
  <si>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</si>
  <si>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</si>
  <si>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</si>
  <si>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</si>
  <si>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</si>
  <si>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</si>
  <si>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</si>
  <si>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</si>
  <si>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</si>
  <si>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</si>
  <si>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</si>
  <si>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</si>
  <si>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</si>
  <si>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</si>
  <si>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</si>
  <si>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</si>
  <si>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</si>
  <si>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</si>
  <si>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</si>
  <si>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</si>
  <si>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</si>
  <si>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</si>
  <si>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</si>
  <si>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</si>
  <si>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</si>
  <si>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</si>
  <si>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</si>
  <si>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</si>
  <si>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</si>
  <si>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</si>
  <si>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</si>
  <si>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</si>
  <si>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</si>
  <si>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</si>
  <si>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</si>
  <si>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</si>
  <si>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</si>
  <si>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</si>
  <si>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</si>
  <si>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</si>
  <si>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</si>
  <si>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</si>
  <si>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</si>
  <si>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</si>
  <si>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</si>
  <si>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</si>
  <si>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</si>
  <si>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</si>
  <si>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</si>
  <si>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</si>
  <si>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</si>
  <si>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</si>
  <si>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</si>
  <si>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</si>
  <si>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</si>
  <si>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</si>
  <si>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</si>
  <si>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</si>
  <si>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</si>
  <si>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</si>
  <si>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</si>
  <si>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</si>
  <si>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</si>
  <si>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</si>
  <si>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</si>
  <si>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</si>
  <si>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</si>
  <si>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</si>
  <si>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</si>
  <si>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</si>
  <si>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</si>
  <si>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</si>
  <si>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</si>
  <si>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</si>
  <si>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</si>
  <si>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</si>
  <si>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</si>
  <si>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</si>
  <si>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</si>
  <si>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</si>
  <si>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</si>
  <si>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</si>
  <si>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</si>
  <si>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</si>
  <si>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</si>
  <si>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</si>
  <si>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</si>
  <si>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</si>
  <si>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</si>
  <si>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</si>
  <si>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</si>
  <si>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</si>
  <si>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</si>
  <si>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</si>
  <si>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</si>
  <si>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</si>
  <si>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</si>
  <si>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</si>
  <si>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</si>
  <si>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</si>
  <si>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</si>
  <si>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</si>
  <si>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</si>
  <si>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</si>
  <si>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</si>
  <si>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</si>
  <si>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</si>
  <si>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</si>
  <si>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</si>
  <si>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</si>
  <si>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</si>
  <si>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</si>
  <si>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</si>
  <si>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</si>
  <si>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</si>
  <si>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</si>
  <si>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</si>
  <si>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</si>
  <si>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</si>
  <si>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</si>
  <si>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</si>
  <si>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</si>
  <si>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</si>
  <si>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</si>
  <si>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</si>
  <si>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</si>
  <si>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</si>
  <si>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</si>
  <si>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</si>
  <si>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</si>
  <si>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</si>
  <si>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</si>
  <si>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</si>
  <si>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</si>
  <si>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</si>
  <si>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</si>
  <si>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</si>
  <si>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</si>
  <si>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</si>
  <si>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</si>
  <si>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</si>
  <si>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</si>
  <si>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</si>
  <si>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</si>
  <si>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</si>
  <si>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</si>
  <si>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</si>
  <si>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</si>
  <si>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</si>
  <si>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</si>
  <si>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</si>
  <si>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</si>
  <si>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</si>
  <si>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</si>
  <si>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</si>
  <si>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</si>
  <si>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</si>
  <si>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</si>
  <si>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</si>
  <si>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</si>
  <si>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</si>
  <si>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</si>
  <si>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</si>
  <si>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</si>
  <si>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</si>
  <si>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</si>
  <si>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</si>
  <si>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</si>
  <si>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</si>
  <si>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</si>
  <si>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</si>
  <si>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</si>
  <si>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</si>
  <si>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</si>
  <si>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</si>
  <si>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</si>
  <si>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</si>
  <si>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</si>
  <si>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</si>
  <si>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</si>
  <si>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</si>
  <si>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</si>
  <si>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</si>
  <si>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</si>
  <si>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</si>
  <si>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</si>
  <si>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</si>
  <si>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</si>
  <si>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</si>
  <si>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</si>
  <si>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</si>
  <si>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</si>
  <si>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</si>
  <si>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</si>
  <si>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</si>
  <si>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</si>
  <si>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</si>
  <si>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</si>
  <si>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</si>
  <si>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</si>
  <si>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</si>
  <si>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</si>
  <si>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</si>
  <si>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</si>
  <si>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</si>
  <si>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</si>
  <si>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</si>
  <si>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</si>
  <si>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</si>
  <si>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</si>
  <si>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</si>
  <si>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</si>
  <si>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</si>
  <si>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</si>
  <si>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</si>
  <si>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</si>
  <si>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</si>
  <si>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</si>
  <si>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</si>
  <si>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</si>
  <si>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</si>
  <si>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</si>
  <si>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</si>
  <si>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</si>
  <si>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</si>
  <si>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</si>
  <si>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</si>
  <si>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</si>
  <si>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</si>
  <si>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</si>
  <si>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</si>
  <si>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</si>
  <si>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</si>
  <si>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</si>
  <si>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</si>
  <si>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</si>
  <si>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</si>
  <si>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</si>
  <si>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</si>
  <si>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</si>
  <si>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</si>
  <si>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</si>
  <si>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</si>
  <si>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</si>
  <si>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</si>
  <si>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</si>
  <si>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</si>
  <si>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</si>
  <si>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</si>
  <si>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</si>
  <si>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</si>
  <si>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</si>
  <si>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</si>
  <si>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</si>
  <si>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</si>
  <si>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</si>
  <si>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</si>
  <si>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</si>
  <si>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</si>
  <si>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</si>
  <si>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</si>
  <si>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</si>
  <si>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</si>
  <si>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</si>
  <si>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</si>
  <si>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</si>
  <si>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</si>
  <si>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</si>
  <si>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</si>
  <si>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</si>
  <si>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</si>
  <si>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</si>
  <si>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</si>
  <si>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</si>
  <si>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</si>
  <si>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</si>
  <si>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</si>
  <si>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</si>
  <si>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</si>
  <si>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</si>
  <si>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</si>
  <si>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</si>
  <si>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</si>
  <si>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</si>
  <si>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</si>
  <si>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</si>
  <si>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</si>
  <si>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</si>
  <si>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</si>
  <si>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</si>
  <si>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</si>
  <si>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</si>
  <si>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</si>
  <si>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</si>
  <si>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</si>
  <si>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</si>
  <si>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</si>
  <si>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</si>
  <si>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</si>
  <si>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</si>
  <si>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</si>
  <si>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</si>
  <si>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</si>
  <si>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</si>
  <si>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</si>
  <si>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</si>
  <si>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</si>
  <si>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</si>
  <si>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</si>
  <si>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</si>
  <si>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</si>
  <si>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</si>
  <si>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</si>
  <si>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</si>
  <si>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</si>
  <si>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</si>
  <si>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</si>
  <si>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</si>
  <si>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</si>
  <si>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</si>
  <si>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</si>
  <si>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</si>
  <si>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</si>
  <si>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</si>
  <si>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</si>
  <si>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</si>
  <si>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</si>
  <si>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</si>
  <si>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</si>
  <si>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</si>
  <si>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</si>
  <si>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</si>
  <si>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</si>
  <si>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</si>
  <si>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</si>
  <si>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</si>
  <si>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</si>
  <si>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</si>
  <si>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</si>
  <si>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</si>
  <si>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</si>
  <si>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</si>
  <si>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</si>
  <si>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</si>
  <si>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</si>
  <si>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</si>
  <si>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</si>
  <si>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</si>
  <si>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</si>
  <si>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</si>
  <si>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</si>
  <si>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</si>
  <si>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</si>
  <si>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</si>
  <si>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</si>
  <si>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</si>
  <si>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</si>
  <si>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</si>
  <si>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</si>
  <si>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</si>
  <si>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</si>
  <si>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</si>
  <si>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</si>
  <si>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</si>
  <si>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</si>
  <si>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</si>
  <si>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</si>
  <si>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</si>
  <si>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</si>
  <si>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</si>
  <si>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</si>
  <si>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</si>
  <si>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</si>
  <si>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</si>
  <si>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</si>
  <si>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</si>
  <si>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</si>
  <si>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</si>
  <si>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</si>
  <si>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</si>
  <si>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</si>
  <si>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</si>
  <si>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</si>
  <si>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</si>
  <si>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</si>
  <si>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</si>
  <si>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</si>
  <si>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</si>
  <si>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</si>
  <si>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</si>
  <si>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</si>
  <si>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</si>
  <si>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</si>
  <si>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</si>
  <si>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</si>
  <si>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</si>
  <si>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</si>
  <si>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</si>
  <si>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</si>
  <si>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</si>
  <si>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</si>
  <si>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</si>
  <si>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</si>
  <si>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</si>
  <si>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</si>
  <si>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</si>
  <si>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</si>
  <si>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</si>
  <si>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</si>
  <si>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</si>
  <si>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</si>
  <si>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</si>
  <si>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</si>
  <si>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</si>
  <si>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</si>
  <si>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</si>
  <si>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</si>
  <si>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</si>
  <si>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</si>
  <si>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</si>
  <si>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</si>
  <si>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</si>
  <si>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</si>
  <si>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</si>
  <si>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</si>
  <si>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</si>
  <si>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</si>
  <si>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</si>
  <si>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</si>
  <si>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</si>
  <si>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</si>
  <si>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</si>
  <si>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</si>
  <si>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</si>
  <si>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</si>
  <si>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</si>
  <si>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</si>
  <si>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</si>
  <si>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</si>
  <si>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</si>
  <si>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</si>
  <si>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</si>
  <si>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</si>
  <si>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</si>
  <si>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</si>
  <si>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</si>
  <si>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</si>
  <si>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</si>
  <si>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</si>
  <si>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</si>
  <si>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</si>
  <si>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</si>
  <si>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</si>
  <si>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</si>
  <si>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</si>
  <si>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</si>
  <si>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</si>
  <si>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</si>
  <si>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</si>
  <si>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</si>
  <si>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</si>
  <si>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</si>
  <si>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</si>
  <si>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</si>
  <si>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</si>
  <si>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</si>
  <si>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</si>
  <si>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</si>
  <si>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</si>
  <si>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</si>
  <si>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</si>
  <si>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</si>
  <si>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</si>
  <si>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</si>
  <si>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</si>
  <si>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</si>
  <si>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</si>
  <si>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</si>
  <si>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</si>
  <si>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</si>
  <si>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</si>
  <si>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</si>
  <si>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</si>
  <si>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</si>
  <si>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</si>
  <si>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</si>
  <si>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</si>
  <si>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</si>
  <si>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</si>
  <si>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</si>
  <si>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</si>
  <si>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</si>
  <si>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</si>
  <si>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</si>
  <si>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</si>
  <si>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</si>
  <si>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</si>
  <si>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</si>
  <si>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</si>
  <si>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</si>
  <si>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</si>
  <si>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</si>
  <si>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</si>
  <si>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</si>
  <si>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</si>
  <si>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</si>
  <si>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</si>
  <si>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</si>
  <si>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</si>
  <si>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</si>
  <si>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</si>
  <si>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</si>
  <si>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</si>
  <si>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</si>
  <si>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</si>
  <si>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</si>
  <si>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</si>
  <si>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</si>
  <si>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</si>
  <si>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</si>
  <si>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</si>
  <si>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</si>
  <si>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</si>
  <si>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</si>
  <si>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</si>
  <si>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</si>
  <si>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</si>
  <si>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</si>
  <si>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</si>
  <si>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</si>
  <si>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</si>
  <si>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</si>
  <si>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</si>
  <si>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</si>
  <si>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</si>
  <si>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</si>
  <si>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</si>
  <si>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</si>
  <si>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</si>
  <si>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</si>
  <si>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</si>
  <si>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</si>
  <si>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</si>
  <si>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</si>
  <si>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</si>
  <si>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</si>
  <si>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</si>
  <si>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</si>
  <si>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</si>
  <si>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</si>
  <si>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</si>
  <si>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</si>
  <si>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</si>
  <si>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</si>
  <si>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</si>
  <si>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</si>
  <si>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</si>
  <si>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</si>
  <si>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</si>
  <si>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</si>
  <si>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</si>
  <si>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</si>
  <si>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</si>
  <si>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</si>
  <si>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</si>
  <si>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</si>
  <si>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</si>
  <si>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</si>
  <si>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</si>
  <si>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</si>
  <si>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</si>
  <si>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</si>
  <si>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</si>
  <si>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</si>
  <si>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</si>
  <si>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</si>
  <si>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</si>
  <si>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</si>
  <si>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</si>
  <si>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</si>
  <si>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</si>
  <si>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</si>
  <si>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</si>
  <si>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</si>
  <si>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</si>
  <si>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</si>
  <si>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</si>
  <si>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</si>
  <si>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</si>
  <si>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</si>
  <si>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</si>
  <si>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</si>
  <si>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</si>
  <si>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</si>
  <si>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</si>
  <si>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</si>
  <si>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</si>
  <si>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</si>
  <si>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</si>
  <si>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</si>
  <si>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</si>
  <si>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</si>
  <si>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</si>
  <si>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</si>
  <si>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</si>
  <si>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</si>
  <si>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</si>
  <si>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</si>
  <si>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</si>
  <si>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</si>
  <si>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</si>
  <si>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</si>
  <si>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</si>
  <si>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</si>
  <si>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</si>
  <si>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</si>
  <si>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</si>
  <si>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</si>
  <si>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</si>
  <si>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</si>
  <si>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</si>
  <si>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</si>
  <si>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</si>
  <si>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</si>
  <si>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</si>
  <si>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</si>
  <si>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</si>
  <si>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</si>
  <si>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</si>
  <si>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</si>
  <si>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</si>
  <si>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</si>
  <si>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</si>
  <si>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</si>
  <si>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</si>
  <si>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</si>
  <si>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</si>
  <si>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</si>
  <si>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</si>
  <si>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</si>
  <si>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</si>
  <si>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</si>
  <si>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</si>
  <si>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</si>
  <si>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</si>
  <si>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</si>
  <si>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</si>
  <si>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</si>
  <si>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</si>
  <si>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</si>
  <si>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</si>
  <si>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</si>
  <si>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</si>
  <si>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</si>
  <si>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</si>
  <si>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</si>
  <si>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</si>
  <si>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</si>
  <si>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</si>
  <si>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</si>
  <si>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</si>
  <si>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</si>
  <si>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</si>
  <si>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</si>
  <si>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</si>
  <si>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</si>
  <si>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</si>
  <si>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</si>
  <si>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</si>
  <si>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</si>
  <si>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</si>
  <si>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</si>
  <si>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</si>
  <si>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</si>
  <si>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</si>
  <si>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</si>
  <si>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</si>
  <si>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</si>
  <si>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</si>
  <si>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</si>
  <si>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</si>
  <si>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</si>
  <si>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</si>
  <si>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</si>
  <si>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</si>
  <si>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</si>
  <si>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</si>
  <si>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</si>
  <si>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</si>
  <si>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</si>
  <si>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</si>
  <si>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</si>
  <si>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</si>
  <si>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</si>
  <si>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</si>
  <si>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</si>
  <si>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</si>
  <si>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</si>
  <si>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</si>
  <si>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</si>
  <si>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</si>
  <si>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</si>
  <si>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</si>
  <si>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</si>
  <si>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</si>
  <si>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</si>
  <si>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</si>
  <si>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</si>
  <si>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</si>
  <si>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</si>
  <si>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</si>
  <si>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</si>
  <si>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</si>
  <si>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</si>
  <si>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</si>
  <si>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</si>
  <si>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</si>
  <si>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</si>
  <si>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</si>
  <si>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</si>
  <si>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</si>
  <si>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</si>
  <si>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</si>
  <si>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</si>
  <si>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</si>
  <si>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</si>
  <si>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</si>
  <si>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</si>
  <si>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</si>
  <si>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</si>
  <si>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</si>
  <si>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</si>
  <si>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</si>
  <si>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</si>
  <si>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</si>
  <si>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</si>
  <si>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</si>
  <si>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</si>
  <si>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</si>
  <si>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</si>
  <si>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</si>
  <si>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</si>
  <si>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</si>
  <si>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</si>
  <si>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</si>
  <si>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</si>
  <si>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</si>
  <si>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</si>
  <si>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</si>
  <si>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</si>
  <si>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</si>
  <si>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</si>
  <si>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</si>
  <si>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</si>
  <si>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</si>
  <si>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</si>
  <si>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</si>
  <si>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</si>
  <si>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</si>
  <si>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</si>
  <si>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</si>
  <si>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</si>
  <si>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</si>
  <si>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</si>
  <si>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</si>
  <si>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</si>
  <si>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</si>
  <si>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</si>
  <si>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</si>
  <si>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</si>
  <si>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</si>
  <si>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</si>
  <si>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</si>
  <si>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</si>
  <si>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</si>
  <si>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</si>
  <si>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</si>
  <si>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</si>
  <si>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</si>
  <si>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</si>
  <si>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</si>
  <si>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</si>
  <si>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</si>
  <si>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</si>
  <si>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</si>
  <si>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</si>
  <si>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</si>
  <si>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</si>
  <si>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</si>
  <si>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</si>
  <si>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</si>
  <si>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</si>
  <si>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</si>
  <si>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</si>
  <si>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</si>
  <si>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</si>
  <si>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</si>
  <si>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</si>
  <si>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</si>
  <si>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</si>
  <si>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</si>
  <si>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</si>
  <si>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</si>
  <si>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</si>
  <si>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</si>
  <si>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</si>
  <si>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</si>
  <si>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</si>
  <si>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</si>
  <si>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</si>
  <si>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</si>
  <si>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</si>
  <si>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</si>
  <si>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</si>
  <si>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</si>
  <si>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</si>
  <si>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</si>
  <si>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</si>
  <si>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</si>
  <si>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</si>
  <si>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</si>
  <si>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</si>
  <si>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</si>
  <si>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</si>
  <si>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</si>
  <si>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</si>
  <si>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</si>
  <si>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</si>
  <si>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</si>
  <si>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</si>
  <si>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</si>
  <si>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</si>
  <si>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</si>
  <si>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</si>
  <si>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</si>
  <si>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</si>
  <si>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</si>
  <si>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</si>
  <si>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</si>
  <si>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</si>
  <si>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</si>
  <si>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</si>
  <si>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</si>
  <si>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</si>
  <si>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</si>
  <si>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</si>
  <si>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</si>
  <si>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</si>
  <si>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</si>
  <si>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</si>
  <si>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</si>
  <si>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</si>
  <si>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</si>
  <si>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</si>
  <si>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</si>
  <si>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</si>
  <si>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</si>
  <si>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</si>
  <si>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</si>
  <si>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</si>
  <si>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</si>
  <si>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</si>
  <si>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</si>
  <si>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</si>
  <si>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</si>
  <si>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</si>
  <si>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</si>
  <si>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</si>
  <si>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</si>
  <si>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</si>
  <si>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</si>
  <si>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</si>
  <si>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</si>
  <si>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</si>
  <si>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</si>
  <si>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</si>
  <si>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</si>
  <si>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</si>
  <si>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</si>
  <si>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</si>
  <si>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</si>
  <si>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</si>
  <si>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</si>
  <si>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</si>
  <si>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</si>
  <si>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</si>
  <si>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</si>
  <si>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</si>
  <si>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</si>
  <si>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</si>
  <si>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</si>
  <si>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</si>
  <si>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</si>
  <si>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</si>
  <si>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</si>
  <si>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</si>
  <si>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</si>
  <si>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</si>
  <si>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</si>
  <si>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</si>
  <si>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</si>
  <si>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</si>
  <si>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</si>
  <si>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</si>
  <si>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</si>
  <si>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</si>
  <si>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</si>
  <si>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</si>
  <si>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</si>
  <si>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</si>
  <si>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</si>
  <si>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</si>
  <si>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</si>
  <si>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</si>
  <si>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</si>
  <si>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</si>
  <si>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</si>
  <si>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</si>
  <si>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</si>
  <si>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</si>
  <si>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</si>
  <si>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</si>
  <si>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</si>
  <si>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</si>
  <si>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</si>
  <si>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</si>
  <si>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</si>
  <si>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</si>
  <si>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</si>
  <si>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</si>
  <si>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</si>
  <si>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</si>
  <si>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</si>
  <si>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</si>
  <si>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</si>
  <si>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</si>
  <si>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</si>
  <si>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</si>
  <si>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</si>
  <si>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</si>
  <si>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</si>
  <si>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</si>
  <si>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</si>
  <si>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</si>
  <si>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</si>
  <si>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</si>
  <si>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</si>
  <si>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</si>
  <si>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</si>
  <si>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</si>
  <si>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</si>
  <si>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</si>
  <si>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</si>
  <si>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</si>
  <si>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</si>
  <si>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</si>
  <si>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</si>
  <si>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</si>
  <si>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</si>
  <si>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</si>
  <si>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</si>
  <si>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</si>
  <si>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</si>
  <si>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</si>
  <si>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</si>
  <si>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</si>
  <si>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</si>
  <si>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</si>
  <si>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</si>
  <si>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</si>
  <si>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</si>
  <si>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</si>
  <si>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</si>
  <si>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</si>
  <si>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</si>
  <si>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</si>
  <si>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</si>
  <si>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</si>
  <si>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</si>
  <si>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</si>
  <si>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</si>
  <si>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</si>
  <si>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</si>
  <si>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</si>
  <si>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</si>
  <si>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</si>
  <si>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</si>
  <si>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</si>
  <si>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</si>
  <si>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</si>
  <si>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</si>
  <si>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</si>
  <si>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</si>
  <si>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</si>
  <si>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</si>
  <si>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</si>
  <si>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</si>
  <si>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</si>
  <si>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</si>
  <si>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</si>
  <si>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</si>
  <si>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</si>
  <si>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</si>
  <si>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</si>
  <si>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</si>
  <si>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</si>
  <si>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</si>
  <si>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</si>
  <si>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</si>
  <si>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</si>
  <si>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</si>
  <si>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</si>
  <si>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</si>
  <si>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</si>
  <si>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</si>
  <si>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</si>
  <si>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</si>
  <si>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</si>
  <si>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</si>
  <si>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</si>
  <si>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</si>
  <si>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</si>
  <si>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</si>
  <si>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</si>
  <si>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</si>
  <si>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</si>
  <si>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</si>
  <si>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</si>
  <si>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</si>
  <si>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</si>
  <si>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</si>
  <si>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</si>
  <si>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</si>
  <si>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</si>
  <si>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</si>
  <si>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</si>
  <si>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</si>
  <si>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</si>
  <si>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</si>
  <si>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</si>
  <si>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</si>
  <si>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</si>
  <si>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</si>
  <si>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</si>
  <si>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</si>
  <si>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</si>
  <si>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</si>
  <si>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</si>
  <si>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</si>
  <si>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</si>
  <si>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</si>
  <si>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</si>
  <si>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</si>
  <si>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</si>
  <si>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</si>
  <si>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</si>
  <si>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</si>
  <si>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</si>
  <si>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</si>
  <si>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</si>
  <si>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</si>
  <si>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</si>
  <si>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</si>
  <si>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</si>
  <si>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</si>
  <si>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</si>
  <si>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</si>
  <si>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</si>
  <si>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</si>
  <si>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</si>
  <si>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</si>
  <si>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</si>
  <si>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</si>
  <si>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</si>
  <si>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</si>
  <si>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</si>
  <si>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</si>
  <si>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</si>
  <si>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</si>
  <si>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</si>
  <si>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</si>
  <si>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</si>
  <si>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</si>
  <si>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</si>
  <si>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</si>
  <si>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</si>
  <si>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</si>
  <si>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</si>
  <si>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</si>
  <si>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</si>
  <si>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</si>
  <si>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</si>
  <si>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</si>
  <si>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</si>
  <si>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</si>
  <si>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</si>
  <si>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</si>
  <si>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</si>
  <si>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</si>
  <si>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</si>
  <si>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</si>
  <si>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</si>
  <si>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</si>
  <si>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</si>
  <si>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</si>
  <si>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</si>
  <si>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</si>
  <si>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</si>
  <si>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</si>
  <si>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</si>
  <si>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</si>
  <si>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</si>
  <si>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</si>
  <si>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</si>
  <si>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</si>
  <si>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</si>
  <si>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</si>
  <si>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</si>
  <si>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</si>
  <si>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</si>
  <si>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</si>
  <si>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</si>
  <si>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</si>
  <si>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</si>
  <si>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</si>
  <si>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</si>
  <si>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</si>
  <si>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</si>
  <si>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</si>
  <si>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</si>
  <si>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</si>
  <si>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</si>
  <si>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</si>
  <si>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</si>
  <si>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</si>
  <si>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</si>
  <si>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</si>
  <si>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</si>
  <si>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</si>
  <si>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</si>
  <si>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</si>
  <si>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</si>
  <si>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</si>
  <si>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</si>
  <si>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</si>
  <si>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</si>
  <si>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</si>
  <si>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</si>
  <si>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</si>
  <si>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</si>
  <si>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</si>
  <si>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</si>
  <si>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</si>
  <si>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</si>
  <si>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</si>
  <si>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</si>
  <si>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</si>
  <si>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</si>
  <si>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</si>
  <si>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</si>
  <si>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</si>
  <si>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</si>
  <si>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</si>
  <si>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</si>
  <si>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</si>
  <si>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</si>
  <si>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</si>
  <si>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</si>
  <si>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</si>
  <si>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</si>
  <si>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</si>
  <si>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</si>
  <si>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</si>
  <si>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</si>
  <si>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</si>
  <si>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</si>
  <si>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</si>
  <si>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</si>
  <si>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</si>
  <si>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</si>
  <si>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</si>
  <si>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</si>
  <si>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</si>
  <si>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</si>
  <si>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</si>
  <si>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</si>
  <si>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</si>
  <si>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</si>
  <si>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</si>
  <si>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</si>
  <si>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</si>
  <si>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</si>
  <si>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</si>
  <si>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</si>
  <si>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</si>
  <si>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</si>
  <si>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</si>
  <si>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</si>
  <si>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</si>
  <si>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</si>
  <si>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</si>
  <si>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</si>
  <si>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</si>
  <si>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</si>
  <si>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</si>
  <si>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</si>
  <si>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</si>
  <si>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</si>
  <si>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</si>
  <si>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</si>
  <si>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</si>
  <si>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</si>
  <si>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</si>
  <si>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</si>
  <si>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</si>
  <si>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</si>
  <si>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</si>
  <si>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</si>
  <si>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</si>
  <si>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</si>
  <si>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</si>
  <si>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</si>
  <si>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</si>
  <si>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</si>
  <si>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</si>
  <si>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</si>
  <si>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</si>
  <si>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</si>
  <si>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</si>
  <si>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</si>
  <si>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</si>
  <si>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</si>
  <si>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</si>
  <si>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</si>
  <si>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</si>
  <si>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</si>
  <si>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</si>
  <si>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</si>
  <si>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</si>
  <si>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</si>
  <si>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</si>
  <si>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</si>
  <si>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</si>
  <si>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</si>
  <si>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</si>
  <si>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</si>
  <si>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</si>
  <si>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</si>
  <si>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</si>
  <si>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</si>
  <si>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</si>
  <si>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</si>
  <si>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</si>
  <si>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</si>
  <si>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</si>
  <si>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</si>
  <si>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</si>
  <si>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</si>
  <si>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</si>
  <si>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</si>
  <si>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</si>
  <si>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</si>
  <si>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</si>
  <si>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</si>
  <si>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</si>
  <si>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</si>
  <si>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</si>
  <si>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</si>
  <si>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</si>
  <si>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</si>
  <si>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</si>
  <si>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</si>
  <si>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</si>
  <si>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</si>
  <si>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</si>
  <si>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</si>
  <si>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</si>
  <si>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</si>
  <si>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</si>
  <si>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</si>
  <si>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</si>
  <si>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</si>
  <si>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</si>
  <si>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</si>
  <si>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</si>
  <si>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</si>
  <si>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</si>
  <si>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</si>
  <si>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</si>
  <si>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</si>
  <si>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</si>
  <si>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</si>
  <si>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</si>
  <si>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</si>
  <si>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</si>
  <si>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</si>
  <si>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</si>
  <si>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</si>
  <si>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</si>
  <si>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</si>
  <si>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</si>
  <si>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</si>
  <si>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</si>
  <si>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</si>
  <si>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</si>
  <si>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</si>
  <si>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</si>
  <si>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</si>
  <si>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</si>
  <si>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</si>
  <si>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</si>
  <si>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</si>
  <si>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</si>
  <si>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</si>
  <si>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</si>
  <si>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</si>
  <si>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</si>
  <si>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</si>
  <si>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</si>
  <si>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</si>
  <si>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</si>
  <si>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</si>
  <si>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</si>
  <si>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</si>
  <si>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</si>
  <si>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</si>
  <si>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</si>
  <si>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</si>
  <si>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</si>
  <si>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</si>
  <si>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</si>
  <si>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</si>
  <si>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</si>
  <si>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</si>
  <si>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</si>
  <si>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</si>
  <si>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</si>
  <si>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</si>
  <si>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</si>
  <si>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</si>
  <si>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</si>
  <si>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</si>
  <si>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</si>
  <si>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</si>
  <si>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</si>
  <si>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</si>
  <si>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</si>
  <si>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</si>
  <si>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</si>
  <si>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</si>
  <si>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</si>
  <si>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</si>
  <si>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</si>
  <si>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</si>
  <si>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</si>
  <si>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</si>
  <si>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</si>
  <si>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</si>
  <si>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</si>
  <si>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</si>
  <si>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</si>
  <si>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</si>
  <si>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</si>
  <si>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</si>
  <si>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</si>
  <si>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</si>
  <si>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</si>
  <si>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</si>
  <si>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</si>
  <si>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</si>
  <si>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</si>
  <si>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</si>
  <si>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</si>
  <si>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</si>
  <si>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</si>
  <si>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</si>
  <si>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</si>
  <si>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</si>
  <si>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</si>
  <si>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</si>
  <si>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</si>
  <si>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</si>
  <si>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</si>
  <si>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</si>
  <si>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</si>
  <si>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</si>
  <si>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</si>
  <si>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</si>
  <si>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</si>
  <si>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</si>
  <si>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</si>
  <si>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</si>
  <si>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</si>
  <si>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</si>
  <si>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</si>
  <si>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</si>
  <si>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</si>
  <si>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</si>
  <si>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</si>
  <si>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</si>
  <si>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</si>
  <si>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</si>
  <si>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</si>
  <si>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</si>
  <si>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</si>
  <si>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</si>
  <si>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</si>
  <si>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</si>
  <si>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</si>
  <si>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</si>
  <si>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</si>
  <si>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</si>
  <si>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</si>
  <si>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</si>
  <si>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</si>
  <si>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</si>
  <si>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</si>
  <si>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</si>
  <si>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</si>
  <si>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</si>
  <si>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</si>
  <si>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</si>
  <si>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</si>
  <si>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</si>
  <si>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</si>
  <si>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</si>
  <si>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</si>
  <si>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</si>
  <si>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</si>
  <si>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</si>
  <si>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</si>
  <si>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</si>
  <si>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</si>
  <si>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</si>
  <si>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</si>
  <si>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</si>
  <si>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</si>
  <si>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</si>
  <si>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</si>
  <si>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</si>
  <si>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</si>
  <si>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</si>
  <si>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</si>
  <si>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</si>
  <si>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</si>
  <si>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</si>
  <si>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</si>
  <si>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</si>
  <si>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</si>
  <si>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</si>
  <si>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</si>
  <si>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</si>
  <si>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</si>
  <si>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</si>
  <si>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</si>
  <si>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</si>
  <si>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</si>
  <si>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</si>
  <si>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</si>
  <si>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</si>
  <si>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</si>
  <si>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</si>
  <si>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</si>
  <si>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</si>
  <si>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</si>
  <si>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</si>
  <si>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</si>
  <si>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</si>
  <si>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</si>
  <si>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</si>
  <si>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</si>
  <si>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</si>
  <si>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</si>
  <si>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</si>
  <si>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</si>
  <si>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</si>
  <si>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</si>
  <si>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</si>
  <si>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</si>
  <si>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</si>
  <si>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</si>
  <si>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</si>
  <si>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</si>
  <si>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</si>
  <si>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</si>
  <si>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</si>
  <si>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</si>
  <si>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</si>
  <si>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</si>
  <si>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</si>
  <si>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</si>
  <si>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</si>
  <si>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</si>
  <si>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</si>
  <si>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</si>
  <si>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</si>
  <si>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</si>
  <si>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</si>
  <si>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</si>
  <si>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</si>
  <si>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</si>
  <si>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</si>
  <si>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</si>
  <si>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</si>
  <si>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</si>
  <si>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</si>
  <si>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</si>
  <si>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</si>
  <si>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</si>
  <si>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</si>
  <si>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</si>
  <si>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</si>
  <si>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</si>
  <si>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</si>
  <si>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</si>
  <si>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</si>
  <si>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</si>
  <si>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</si>
  <si>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</si>
  <si>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</si>
  <si>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</si>
  <si>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</si>
  <si>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</si>
  <si>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</si>
  <si>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</si>
  <si>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</si>
  <si>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</si>
  <si>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</si>
  <si>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</si>
  <si>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</si>
  <si>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</si>
  <si>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</si>
  <si>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</si>
  <si>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</si>
  <si>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</si>
  <si>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</si>
  <si>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</si>
  <si>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</si>
  <si>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</si>
  <si>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</si>
  <si>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</si>
  <si>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</si>
  <si>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</si>
  <si>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</si>
  <si>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</si>
  <si>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</si>
  <si>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</si>
  <si>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</si>
  <si>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</si>
  <si>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</si>
  <si>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</si>
  <si>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</si>
  <si>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</si>
  <si>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</si>
  <si>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</si>
  <si>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</si>
  <si>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</si>
  <si>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</si>
  <si>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</si>
  <si>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</si>
  <si>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</si>
  <si>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</si>
  <si>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</si>
  <si>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</si>
  <si>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</si>
  <si>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</si>
  <si>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</si>
  <si>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</si>
  <si>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</si>
  <si>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</si>
  <si>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</si>
  <si>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</si>
  <si>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</si>
  <si>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</si>
  <si>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</si>
  <si>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</si>
  <si>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</si>
  <si>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</si>
  <si>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</si>
  <si>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</si>
  <si>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</si>
  <si>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</si>
  <si>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</si>
  <si>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</si>
  <si>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</si>
  <si>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</si>
  <si>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</si>
  <si>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</si>
  <si>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</si>
  <si>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</si>
  <si>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</si>
  <si>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</si>
  <si>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</si>
  <si>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</si>
  <si>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</si>
  <si>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</si>
  <si>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</si>
  <si>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</si>
  <si>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</si>
  <si>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</si>
  <si>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</si>
  <si>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</si>
  <si>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</si>
  <si>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</si>
  <si>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</si>
  <si>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</si>
  <si>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</si>
  <si>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</si>
  <si>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</si>
  <si>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</si>
  <si>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</si>
  <si>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</si>
  <si>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</si>
  <si>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</si>
  <si>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</si>
  <si>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</si>
  <si>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</si>
  <si>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</si>
  <si>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</si>
  <si>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</si>
  <si>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</si>
  <si>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</si>
  <si>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</si>
  <si>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</si>
  <si>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</si>
  <si>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</si>
  <si>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</si>
  <si>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</si>
  <si>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</si>
  <si>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</si>
  <si>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</si>
  <si>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</si>
  <si>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</si>
  <si>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</si>
  <si>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</si>
  <si>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</si>
  <si>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</si>
  <si>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</si>
  <si>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</si>
  <si>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</si>
  <si>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</si>
  <si>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</si>
  <si>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</si>
  <si>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</si>
  <si>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</si>
  <si>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</si>
  <si>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</si>
  <si>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</si>
  <si>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</si>
  <si>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</si>
  <si>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</si>
  <si>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</si>
  <si>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</si>
  <si>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</si>
  <si>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</si>
  <si>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</si>
  <si>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</si>
  <si>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</si>
  <si>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</si>
  <si>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</si>
  <si>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</si>
  <si>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</si>
  <si>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</si>
  <si>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</si>
  <si>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</si>
  <si>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</si>
  <si>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</si>
  <si>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</si>
  <si>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</si>
  <si>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</si>
  <si>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</si>
  <si>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</si>
  <si>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</si>
  <si>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</si>
  <si>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</si>
  <si>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</si>
  <si>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</si>
  <si>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</si>
  <si>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</si>
  <si>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</si>
  <si>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</si>
  <si>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</si>
  <si>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</si>
  <si>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</si>
  <si>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</si>
  <si>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</si>
  <si>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</si>
  <si>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</si>
  <si>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</si>
  <si>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</si>
  <si>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</si>
  <si>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</si>
  <si>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</si>
  <si>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</si>
  <si>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</si>
  <si>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</si>
  <si>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</si>
  <si>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</si>
  <si>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</si>
  <si>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</si>
  <si>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</si>
  <si>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</si>
  <si>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</si>
  <si>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</si>
  <si>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</si>
  <si>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</si>
  <si>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</si>
  <si>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</si>
  <si>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</si>
  <si>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</si>
  <si>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</si>
  <si>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</si>
  <si>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</si>
  <si>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</si>
  <si>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</si>
  <si>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</si>
  <si>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</si>
  <si>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</si>
  <si>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</si>
  <si>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</si>
  <si>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</si>
  <si>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</si>
  <si>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</si>
  <si>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</si>
  <si>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</si>
  <si>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</si>
  <si>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</si>
  <si>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</si>
  <si>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</si>
  <si>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</si>
  <si>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</si>
  <si>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</si>
  <si>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</si>
  <si>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</si>
  <si>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</si>
  <si>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</si>
  <si>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</si>
  <si>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</si>
  <si>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</si>
  <si>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</si>
  <si>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</si>
  <si>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</si>
  <si>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</si>
  <si>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</si>
  <si>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</si>
  <si>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</si>
  <si>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</si>
  <si>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</si>
  <si>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</si>
  <si>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</si>
  <si>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</si>
  <si>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</si>
  <si>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</si>
  <si>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</si>
  <si>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</si>
  <si>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</si>
  <si>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</si>
  <si>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</si>
  <si>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</si>
  <si>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</si>
  <si>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</si>
  <si>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</si>
  <si>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</si>
  <si>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</si>
  <si>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</si>
  <si>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</si>
  <si>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</si>
  <si>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</si>
  <si>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</si>
  <si>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</si>
  <si>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</si>
  <si>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</si>
  <si>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</si>
  <si>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</si>
  <si>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</si>
  <si>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</si>
  <si>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</si>
  <si>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</si>
  <si>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</si>
  <si>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</si>
  <si>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</si>
  <si>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</si>
  <si>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</si>
  <si>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</si>
  <si>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</si>
  <si>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</si>
  <si>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</si>
  <si>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</si>
  <si>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</si>
  <si>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</si>
  <si>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</si>
  <si>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</si>
  <si>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</si>
  <si>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</si>
  <si>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</si>
  <si>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</si>
  <si>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</si>
  <si>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</si>
  <si>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</si>
  <si>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</si>
  <si>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</si>
  <si>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</si>
  <si>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</si>
  <si>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</si>
  <si>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</si>
  <si>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</si>
  <si>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</si>
  <si>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</si>
  <si>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</si>
  <si>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</si>
  <si>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</si>
  <si>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</si>
  <si>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</si>
  <si>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</si>
  <si>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</si>
  <si>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</si>
  <si>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</si>
  <si>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</si>
  <si>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</si>
  <si>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</si>
  <si>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</si>
  <si>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</si>
  <si>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</si>
  <si>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</si>
  <si>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</si>
  <si>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</si>
  <si>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</si>
  <si>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</si>
  <si>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</si>
  <si>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</si>
  <si>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</si>
  <si>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</si>
  <si>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</si>
  <si>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</si>
  <si>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</si>
  <si>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</si>
  <si>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</si>
  <si>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</si>
  <si>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</si>
  <si>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</si>
  <si>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</si>
  <si>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</si>
  <si>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</si>
  <si>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</si>
  <si>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</si>
  <si>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</si>
  <si>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</si>
  <si>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</si>
  <si>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</si>
  <si>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</si>
  <si>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</si>
  <si>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</si>
  <si>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</si>
  <si>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</si>
  <si>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</si>
  <si>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</si>
  <si>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</si>
  <si>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</si>
  <si>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</si>
  <si>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</si>
  <si>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</si>
  <si>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</si>
  <si>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</si>
  <si>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</si>
  <si>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</si>
  <si>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</si>
  <si>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</si>
  <si>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</si>
  <si>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</si>
  <si>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</si>
  <si>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</si>
  <si>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</si>
  <si>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</si>
  <si>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</si>
  <si>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</si>
  <si>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</si>
  <si>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</si>
  <si>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</si>
  <si>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</si>
  <si>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</si>
  <si>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</si>
  <si>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</si>
  <si>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</si>
  <si>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</si>
  <si>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</si>
  <si>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</si>
  <si>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</si>
  <si>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</si>
  <si>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</si>
  <si>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</si>
  <si>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</si>
  <si>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</si>
  <si>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</si>
  <si>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</si>
  <si>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</si>
  <si>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</si>
  <si>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</si>
  <si>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</si>
  <si>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</si>
  <si>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</si>
  <si>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</si>
  <si>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</si>
  <si>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</si>
  <si>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</si>
  <si>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</si>
  <si>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</si>
  <si>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</si>
  <si>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</si>
  <si>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</si>
  <si>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</si>
  <si>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</si>
  <si>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</si>
  <si>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</si>
  <si>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</si>
  <si>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</si>
  <si>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</si>
  <si>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</si>
  <si>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</si>
  <si>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</si>
  <si>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</si>
  <si>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</si>
  <si>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</si>
  <si>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</si>
  <si>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</si>
  <si>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</si>
  <si>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</si>
  <si>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</si>
  <si>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</si>
  <si>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</si>
  <si>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</si>
  <si>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</si>
  <si>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</si>
  <si>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</si>
  <si>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</si>
  <si>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</si>
  <si>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</si>
  <si>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</si>
  <si>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</si>
  <si>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</si>
  <si>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</si>
  <si>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</si>
  <si>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</si>
  <si>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</si>
  <si>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</si>
  <si>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</si>
  <si>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</si>
  <si>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</si>
  <si>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</si>
  <si>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</si>
  <si>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</si>
  <si>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</si>
  <si>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</si>
  <si>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</si>
  <si>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</si>
  <si>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</si>
  <si>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</si>
  <si>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</si>
  <si>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</si>
  <si>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</si>
  <si>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</si>
  <si>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</si>
  <si>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</si>
  <si>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</si>
  <si>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</si>
  <si>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</si>
  <si>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</si>
  <si>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</si>
  <si>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</si>
  <si>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</si>
  <si>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</si>
  <si>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</si>
  <si>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</si>
  <si>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</si>
  <si>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</si>
  <si>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</si>
  <si>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</si>
  <si>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</si>
  <si>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</si>
  <si>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</si>
  <si>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</si>
  <si>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</si>
  <si>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</si>
  <si>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</si>
  <si>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</si>
  <si>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</si>
  <si>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</si>
  <si>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</si>
  <si>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</si>
  <si>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</si>
  <si>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</si>
  <si>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</si>
  <si>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</si>
  <si>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</si>
  <si>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</si>
  <si>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</si>
  <si>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</si>
  <si>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</si>
  <si>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</si>
  <si>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</si>
  <si>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</si>
  <si>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</si>
  <si>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</si>
  <si>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</si>
  <si>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</si>
  <si>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</si>
  <si>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</si>
  <si>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</si>
  <si>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</si>
  <si>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</si>
  <si>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</si>
  <si>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</si>
  <si>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</si>
  <si>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</si>
  <si>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</si>
  <si>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</si>
  <si>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</si>
  <si>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</si>
  <si>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</si>
  <si>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</si>
  <si>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</si>
  <si>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</si>
  <si>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</si>
  <si>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</si>
  <si>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</si>
  <si>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</si>
  <si>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</si>
  <si>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</si>
  <si>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</si>
  <si>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</si>
  <si>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</si>
  <si>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</si>
  <si>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</si>
  <si>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</si>
  <si>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</si>
  <si>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</si>
  <si>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</si>
  <si>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</si>
  <si>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</si>
  <si>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</si>
  <si>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</si>
  <si>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</si>
  <si>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</si>
  <si>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</si>
  <si>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</si>
  <si>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</si>
  <si>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</si>
  <si>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</si>
  <si>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</si>
  <si>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</si>
  <si>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</si>
  <si>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</si>
  <si>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</si>
  <si>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</si>
  <si>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</si>
  <si>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</si>
  <si>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</si>
  <si>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</si>
  <si>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</si>
  <si>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</si>
  <si>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</si>
  <si>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</si>
  <si>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</si>
  <si>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</si>
  <si>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</si>
  <si>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</si>
  <si>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</si>
  <si>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</si>
  <si>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</si>
  <si>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</si>
  <si>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</si>
  <si>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</si>
  <si>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</si>
  <si>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</si>
  <si>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</si>
  <si>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</si>
  <si>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</si>
  <si>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</si>
  <si>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</si>
  <si>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</si>
  <si>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</si>
  <si>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</si>
  <si>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</si>
  <si>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</si>
  <si>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</si>
  <si>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</si>
  <si>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</si>
  <si>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</si>
  <si>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</si>
  <si>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</si>
  <si>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</si>
  <si>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</si>
  <si>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</si>
  <si>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</si>
  <si>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</si>
  <si>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</si>
  <si>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</si>
  <si>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</si>
  <si>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</si>
  <si>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</si>
  <si>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</si>
  <si>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</si>
  <si>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</si>
  <si>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</si>
  <si>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</si>
  <si>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</si>
  <si>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</si>
  <si>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</si>
  <si>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</si>
  <si>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</si>
  <si>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</si>
  <si>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</si>
  <si>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</si>
  <si>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</si>
  <si>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</si>
  <si>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</si>
  <si>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</si>
  <si>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</si>
  <si>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</si>
  <si>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</si>
  <si>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</si>
  <si>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</si>
  <si>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</si>
  <si>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</si>
  <si>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</si>
  <si>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</si>
  <si>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</si>
  <si>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</si>
  <si>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</si>
  <si>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</si>
  <si>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</si>
  <si>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</si>
  <si>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</si>
  <si>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</si>
  <si>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</si>
  <si>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</si>
  <si>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</si>
  <si>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</si>
  <si>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</si>
  <si>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</si>
  <si>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</si>
  <si>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</si>
  <si>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</si>
  <si>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</si>
  <si>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</si>
  <si>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</si>
  <si>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</si>
  <si>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</si>
  <si>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</si>
  <si>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</si>
  <si>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</si>
  <si>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</si>
  <si>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</si>
  <si>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</si>
  <si>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</si>
  <si>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</si>
  <si>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</si>
  <si>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</si>
  <si>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</si>
  <si>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</si>
  <si>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</si>
  <si>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</si>
  <si>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</si>
  <si>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</si>
  <si>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</si>
  <si>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</si>
  <si>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</si>
  <si>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</si>
  <si>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</si>
  <si>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</si>
  <si>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</si>
  <si>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</si>
  <si>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</si>
  <si>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</si>
  <si>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</si>
  <si>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</si>
  <si>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</si>
  <si>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</si>
  <si>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</si>
  <si>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</si>
  <si>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</si>
  <si>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</si>
  <si>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</si>
  <si>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</si>
  <si>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</si>
  <si>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</si>
  <si>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</si>
  <si>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</si>
  <si>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</si>
  <si>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</si>
  <si>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</si>
  <si>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</si>
  <si>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</si>
  <si>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</si>
  <si>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</si>
  <si>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</si>
  <si>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</si>
  <si>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</si>
  <si>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</si>
  <si>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</si>
  <si>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</si>
  <si>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</si>
  <si>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</si>
  <si>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</si>
  <si>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</si>
  <si>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</si>
  <si>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</si>
  <si>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</si>
  <si>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</si>
  <si>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</si>
  <si>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</si>
  <si>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</si>
  <si>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</si>
  <si>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</si>
  <si>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</si>
  <si>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</si>
  <si>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</si>
  <si>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</si>
  <si>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</si>
  <si>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</si>
  <si>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</si>
  <si>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</si>
  <si>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</si>
  <si>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</si>
  <si>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</si>
  <si>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</si>
  <si>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</si>
  <si>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</si>
  <si>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</si>
  <si>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</si>
  <si>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</si>
  <si>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</si>
  <si>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</si>
  <si>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</si>
  <si>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</si>
  <si>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</si>
  <si>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</si>
  <si>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</si>
  <si>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</si>
  <si>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</si>
  <si>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</si>
  <si>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</si>
  <si>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</si>
  <si>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</si>
  <si>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</si>
  <si>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</si>
  <si>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</si>
  <si>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</si>
  <si>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</si>
  <si>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</si>
  <si>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</si>
  <si>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</si>
  <si>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</si>
  <si>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</si>
  <si>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</si>
  <si>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</si>
  <si>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</si>
  <si>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</si>
  <si>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</si>
  <si>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</si>
  <si>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</si>
  <si>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</si>
  <si>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</si>
  <si>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</si>
  <si>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</si>
  <si>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</si>
  <si>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</si>
  <si>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</si>
  <si>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</si>
  <si>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</si>
  <si>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</si>
  <si>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</si>
  <si>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</si>
  <si>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</si>
  <si>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</si>
  <si>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</si>
  <si>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</si>
  <si>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</si>
  <si>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</si>
  <si>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</si>
  <si>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</si>
  <si>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</si>
  <si>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</si>
  <si>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</si>
  <si>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</si>
  <si>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</si>
  <si>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</si>
  <si>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</si>
  <si>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</si>
  <si>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</si>
  <si>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</si>
  <si>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</si>
  <si>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</si>
  <si>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</si>
  <si>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</si>
  <si>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</si>
  <si>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</si>
  <si>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</si>
  <si>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</si>
  <si>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</si>
  <si>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</si>
  <si>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</si>
  <si>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</si>
  <si>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</si>
  <si>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</si>
  <si>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</si>
  <si>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</si>
  <si>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</si>
  <si>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</si>
  <si>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</si>
  <si>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</si>
  <si>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</si>
  <si>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</si>
  <si>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</si>
  <si>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</si>
  <si>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</si>
  <si>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</si>
  <si>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</si>
  <si>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</si>
  <si>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</si>
  <si>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</si>
  <si>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</si>
  <si>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</si>
  <si>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</si>
  <si>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</si>
  <si>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</si>
  <si>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</si>
  <si>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</si>
  <si>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</si>
  <si>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</si>
  <si>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</si>
  <si>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</si>
  <si>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</si>
  <si>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</si>
  <si>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</si>
  <si>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</si>
  <si>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</si>
  <si>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</si>
  <si>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</si>
  <si>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</si>
  <si>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</si>
  <si>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</si>
  <si>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</si>
  <si>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</si>
  <si>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</si>
  <si>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</si>
  <si>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</si>
  <si>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</si>
  <si>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</si>
  <si>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</si>
  <si>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</si>
  <si>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</si>
  <si>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</si>
  <si>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</si>
  <si>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</si>
  <si>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</si>
  <si>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</si>
  <si>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</si>
  <si>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</si>
  <si>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</si>
  <si>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</si>
  <si>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</si>
  <si>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</si>
  <si>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</si>
  <si>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</si>
  <si>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</si>
  <si>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</si>
  <si>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</si>
  <si>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</si>
  <si>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</si>
  <si>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</si>
  <si>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</si>
  <si>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</si>
  <si>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</si>
  <si>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</si>
  <si>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</si>
  <si>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</si>
  <si>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</si>
  <si>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</si>
  <si>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</si>
  <si>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</si>
  <si>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</si>
  <si>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</si>
  <si>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</si>
  <si>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</si>
  <si>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</si>
  <si>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</si>
  <si>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</si>
  <si>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</si>
  <si>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</si>
  <si>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</si>
  <si>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</si>
  <si>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</si>
  <si>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</si>
  <si>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</si>
  <si>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</si>
  <si>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</si>
  <si>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</si>
  <si>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</si>
  <si>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</si>
  <si>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</si>
  <si>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</si>
  <si>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</si>
  <si>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</si>
  <si>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</si>
  <si>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</si>
  <si>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</si>
  <si>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</si>
  <si>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</si>
  <si>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</si>
  <si>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</si>
  <si>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</si>
  <si>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</si>
  <si>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</si>
  <si>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</si>
  <si>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</si>
  <si>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</si>
  <si>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</si>
  <si>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</si>
  <si>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</si>
  <si>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</si>
  <si>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</si>
  <si>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</si>
  <si>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</si>
  <si>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</si>
  <si>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</si>
  <si>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</si>
  <si>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</si>
  <si>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</si>
  <si>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</si>
  <si>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</si>
  <si>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</si>
  <si>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</si>
  <si>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</si>
  <si>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</si>
  <si>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</si>
  <si>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</si>
  <si>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</si>
  <si>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</si>
  <si>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</si>
  <si>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</si>
  <si>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</si>
  <si>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</si>
  <si>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</si>
  <si>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</si>
  <si>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</si>
  <si>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</si>
  <si>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</si>
  <si>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</si>
  <si>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</si>
  <si>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</si>
  <si>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</si>
  <si>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</si>
  <si>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</si>
  <si>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</si>
  <si>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</si>
  <si>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</si>
  <si>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</si>
  <si>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</si>
  <si>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</si>
  <si>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</si>
  <si>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</si>
  <si>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</si>
  <si>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</si>
  <si>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</si>
  <si>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</si>
  <si>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</si>
  <si>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</si>
  <si>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</si>
  <si>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</si>
  <si>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</si>
  <si>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</si>
  <si>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</si>
  <si>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</si>
  <si>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</si>
  <si>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</si>
  <si>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</si>
  <si>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</si>
  <si>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</si>
  <si>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</si>
  <si>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</si>
  <si>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</si>
  <si>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</si>
  <si>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</si>
  <si>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</si>
  <si>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</si>
  <si>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</si>
  <si>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</si>
  <si>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</si>
  <si>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</si>
  <si>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</si>
  <si>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</si>
  <si>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</si>
  <si>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</si>
  <si>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</si>
  <si>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</si>
  <si>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</si>
  <si>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</si>
  <si>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</si>
  <si>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</si>
  <si>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</si>
  <si>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</si>
  <si>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</si>
  <si>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</si>
  <si>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</si>
  <si>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</si>
  <si>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</si>
  <si>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</si>
  <si>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</si>
  <si>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</si>
  <si>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</si>
  <si>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</si>
  <si>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</si>
  <si>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</si>
  <si>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</si>
  <si>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</si>
  <si>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</si>
  <si>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</si>
  <si>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</si>
  <si>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</si>
  <si>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</si>
  <si>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</si>
  <si>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</si>
  <si>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</si>
  <si>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</si>
  <si>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</si>
  <si>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</si>
  <si>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</si>
  <si>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</si>
  <si>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</si>
  <si>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</si>
  <si>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</si>
  <si>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</si>
  <si>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</si>
  <si>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</si>
  <si>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</si>
  <si>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</si>
  <si>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</si>
  <si>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</si>
  <si>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</si>
  <si>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</si>
  <si>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</si>
  <si>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</si>
  <si>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</si>
  <si>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</si>
  <si>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</si>
  <si>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</si>
  <si>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</si>
  <si>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</si>
  <si>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</si>
  <si>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</si>
  <si>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</si>
  <si>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</si>
  <si>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</si>
  <si>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</si>
  <si>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</si>
  <si>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</si>
  <si>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</si>
  <si>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</si>
  <si>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</si>
  <si>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</si>
  <si>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</si>
  <si>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</si>
  <si>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</si>
  <si>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</si>
  <si>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</si>
  <si>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</si>
  <si>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</si>
  <si>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</si>
  <si>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</si>
  <si>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</si>
  <si>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</si>
  <si>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</si>
  <si>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</si>
  <si>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</si>
  <si>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</si>
  <si>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</si>
  <si>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</si>
  <si>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</si>
  <si>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</si>
  <si>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</si>
  <si>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</si>
  <si>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</si>
  <si>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</si>
  <si>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</si>
  <si>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</si>
  <si>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</si>
  <si>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</si>
  <si>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</si>
  <si>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</si>
  <si>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</si>
  <si>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</si>
  <si>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</si>
  <si>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</si>
  <si>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</si>
  <si>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</si>
  <si>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</si>
  <si>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</si>
  <si>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</si>
  <si>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</si>
  <si>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</si>
  <si>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</si>
  <si>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</si>
  <si>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</si>
  <si>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</si>
  <si>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</si>
  <si>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</si>
  <si>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</si>
  <si>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</si>
  <si>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</si>
  <si>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</si>
  <si>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</si>
  <si>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</si>
  <si>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</si>
  <si>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</si>
  <si>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</si>
  <si>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</si>
  <si>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</si>
  <si>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</si>
  <si>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</si>
  <si>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</si>
  <si>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</si>
  <si>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</si>
  <si>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</si>
  <si>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</si>
  <si>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</si>
  <si>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</si>
  <si>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</si>
  <si>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</si>
  <si>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</si>
  <si>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</si>
  <si>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</si>
  <si>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</si>
  <si>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</si>
  <si>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</si>
  <si>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</si>
  <si>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</si>
  <si>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</si>
  <si>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</si>
  <si>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</si>
  <si>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</si>
  <si>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</si>
  <si>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</si>
  <si>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</si>
  <si>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</si>
  <si>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</si>
  <si>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</si>
  <si>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</si>
  <si>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</si>
  <si>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</si>
  <si>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</si>
  <si>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</si>
  <si>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</si>
  <si>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</si>
  <si>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</si>
  <si>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</si>
  <si>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</si>
  <si>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</si>
  <si>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</si>
  <si>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</si>
  <si>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</si>
  <si>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</si>
  <si>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</si>
  <si>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</si>
  <si>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</si>
  <si>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</si>
  <si>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</si>
  <si>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</si>
  <si>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</si>
  <si>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</si>
  <si>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</si>
  <si>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</si>
  <si>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</si>
  <si>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</si>
  <si>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</si>
  <si>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</si>
  <si>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</si>
  <si>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</si>
  <si>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</si>
  <si>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</si>
  <si>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</si>
  <si>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</si>
  <si>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</si>
  <si>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</si>
  <si>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</si>
  <si>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</si>
  <si>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</si>
  <si>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</si>
  <si>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</si>
  <si>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</si>
  <si>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</si>
  <si>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</si>
  <si>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</si>
  <si>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</si>
  <si>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</si>
  <si>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</si>
  <si>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</si>
  <si>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</si>
  <si>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</si>
  <si>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</si>
  <si>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</si>
  <si>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</si>
  <si>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</si>
  <si>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</si>
  <si>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</si>
  <si>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</si>
  <si>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</si>
  <si>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</si>
  <si>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</si>
  <si>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</si>
  <si>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</si>
  <si>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</si>
  <si>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</si>
  <si>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</si>
  <si>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</si>
  <si>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</si>
  <si>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</si>
  <si>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</si>
  <si>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</si>
  <si>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</si>
  <si>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</si>
  <si>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</si>
  <si>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</si>
  <si>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</si>
  <si>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</si>
  <si>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</si>
  <si>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</si>
  <si>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</si>
  <si>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</si>
  <si>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</si>
  <si>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</si>
  <si>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</si>
  <si>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</si>
  <si>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</si>
  <si>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</si>
  <si>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</si>
  <si>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</si>
  <si>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</si>
  <si>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</si>
  <si>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</si>
  <si>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</si>
  <si>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</si>
  <si>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</si>
  <si>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</si>
  <si>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</si>
  <si>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</si>
  <si>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</si>
  <si>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</si>
  <si>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</si>
  <si>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</si>
  <si>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</si>
  <si>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</si>
  <si>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</si>
  <si>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</si>
  <si>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</si>
  <si>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</si>
  <si>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</si>
  <si>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</si>
  <si>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</si>
  <si>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</si>
  <si>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</si>
  <si>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</si>
  <si>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</si>
  <si>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</si>
  <si>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</si>
  <si>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</si>
  <si>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</si>
  <si>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</si>
  <si>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</si>
  <si>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</si>
  <si>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</si>
  <si>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</si>
  <si>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</si>
  <si>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</si>
  <si>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</si>
  <si>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</si>
  <si>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</si>
  <si>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</si>
  <si>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</si>
  <si>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</si>
  <si>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</si>
  <si>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</si>
  <si>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</si>
  <si>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</si>
  <si>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</si>
  <si>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</si>
  <si>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</si>
  <si>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</si>
  <si>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</si>
  <si>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</si>
  <si>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</si>
  <si>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</si>
  <si>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</si>
  <si>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</si>
  <si>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</si>
  <si>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</si>
  <si>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</si>
  <si>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</si>
  <si>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</si>
  <si>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</si>
  <si>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</si>
  <si>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</si>
  <si>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</si>
  <si>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</si>
  <si>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</si>
  <si>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</si>
  <si>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</si>
  <si>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</si>
  <si>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</si>
  <si>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</si>
  <si>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</si>
  <si>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</si>
  <si>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</si>
  <si>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</si>
  <si>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</si>
  <si>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</si>
  <si>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</si>
  <si>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</si>
  <si>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</si>
  <si>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</si>
  <si>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</si>
  <si>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</si>
  <si>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</si>
  <si>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</si>
  <si>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</si>
  <si>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</si>
  <si>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</si>
  <si>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</si>
  <si>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</si>
  <si>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</si>
  <si>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</si>
  <si>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</si>
  <si>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</si>
  <si>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</si>
  <si>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</si>
  <si>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</si>
  <si>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</si>
  <si>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</si>
  <si>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</si>
  <si>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</si>
  <si>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</si>
  <si>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</si>
  <si>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</si>
  <si>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</si>
  <si>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</si>
  <si>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</si>
  <si>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</si>
  <si>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</si>
  <si>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</si>
  <si>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</si>
  <si>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</si>
  <si>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</si>
  <si>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</si>
  <si>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</si>
  <si>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</si>
  <si>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</si>
  <si>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</si>
  <si>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</si>
  <si>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</si>
  <si>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</si>
  <si>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</si>
  <si>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</si>
  <si>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</si>
  <si>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</si>
  <si>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</si>
  <si>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</si>
  <si>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</si>
  <si>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</si>
  <si>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</si>
  <si>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</si>
  <si>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</si>
  <si>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</si>
  <si>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</si>
  <si>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</si>
  <si>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</si>
  <si>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</si>
  <si>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</si>
  <si>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</si>
  <si>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</si>
  <si>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</si>
  <si>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</si>
  <si>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</si>
  <si>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</si>
  <si>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</si>
  <si>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</si>
  <si>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</si>
  <si>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</si>
  <si>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</si>
  <si>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</si>
  <si>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</si>
  <si>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</si>
  <si>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</si>
  <si>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</si>
  <si>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</si>
  <si>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</si>
  <si>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</si>
  <si>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</si>
  <si>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</si>
  <si>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</si>
  <si>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</si>
  <si>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</si>
  <si>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</si>
  <si>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</si>
  <si>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</si>
  <si>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</si>
  <si>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</si>
  <si>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</si>
  <si>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</si>
  <si>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</si>
  <si>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</si>
  <si>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</si>
  <si>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</si>
  <si>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</si>
  <si>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</si>
  <si>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</si>
  <si>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</si>
  <si>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</si>
  <si>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</si>
  <si>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</si>
  <si>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</si>
  <si>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</si>
  <si>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</si>
  <si>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</si>
  <si>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</si>
  <si>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</si>
  <si>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</si>
  <si>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</si>
  <si>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</si>
  <si>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</si>
  <si>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</si>
  <si>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</si>
  <si>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</si>
  <si>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</si>
  <si>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</si>
  <si>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</si>
  <si>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</si>
  <si>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</si>
  <si>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</si>
  <si>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</si>
  <si>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</si>
  <si>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</si>
  <si>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</si>
  <si>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</si>
  <si>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</si>
  <si>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</si>
  <si>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</si>
  <si>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</si>
  <si>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</si>
  <si>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</si>
  <si>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</si>
  <si>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</si>
  <si>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</si>
  <si>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</si>
  <si>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</si>
  <si>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</si>
  <si>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</si>
  <si>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</si>
  <si>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</si>
  <si>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</si>
  <si>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</si>
  <si>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</si>
  <si>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</si>
  <si>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</si>
  <si>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</si>
  <si>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</si>
  <si>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</si>
  <si>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</si>
  <si>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</si>
  <si>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</si>
  <si>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</si>
  <si>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</si>
  <si>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</si>
  <si>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</si>
  <si>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</si>
  <si>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</si>
  <si>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</si>
  <si>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</si>
  <si>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</si>
  <si>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</si>
  <si>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</si>
  <si>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</si>
  <si>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</si>
  <si>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</si>
  <si>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</si>
  <si>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</si>
  <si>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</si>
  <si>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</si>
  <si>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</si>
  <si>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</si>
  <si>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</si>
  <si>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</si>
  <si>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</si>
  <si>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</si>
  <si>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</si>
  <si>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</si>
  <si>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</si>
  <si>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</si>
  <si>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</si>
  <si>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</si>
  <si>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</si>
  <si>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</si>
  <si>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</si>
  <si>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</si>
  <si>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</si>
  <si>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</si>
  <si>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</si>
  <si>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</si>
  <si>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</si>
  <si>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</si>
  <si>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</si>
  <si>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</si>
  <si>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</si>
  <si>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</si>
  <si>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</si>
  <si>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</si>
  <si>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</si>
  <si>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</si>
  <si>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</si>
  <si>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</si>
  <si>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</si>
  <si>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</si>
  <si>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</si>
  <si>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</si>
  <si>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</si>
  <si>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</si>
  <si>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</si>
  <si>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</si>
  <si>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</si>
  <si>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</si>
  <si>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</si>
  <si>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</si>
  <si>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</si>
  <si>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</si>
  <si>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</si>
  <si>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</si>
  <si>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</si>
  <si>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</si>
  <si>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</si>
  <si>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</si>
  <si>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</si>
  <si>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</si>
  <si>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</si>
  <si>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</si>
  <si>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</si>
  <si>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</si>
  <si>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</si>
  <si>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</si>
  <si>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</si>
  <si>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</si>
  <si>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</si>
  <si>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</si>
  <si>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</si>
  <si>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</si>
  <si>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</si>
  <si>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</si>
  <si>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</si>
  <si>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</si>
  <si>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</si>
  <si>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</si>
  <si>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</si>
  <si>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</si>
  <si>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</si>
  <si>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</si>
  <si>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</si>
  <si>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</si>
  <si>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</si>
  <si>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</si>
  <si>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</si>
  <si>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</si>
  <si>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</si>
  <si>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</si>
  <si>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</si>
  <si>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</si>
  <si>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</si>
  <si>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</si>
  <si>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</si>
  <si>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</si>
  <si>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</si>
  <si>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</si>
  <si>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</si>
  <si>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</si>
  <si>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</si>
  <si>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</si>
  <si>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</si>
  <si>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</si>
  <si>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</si>
  <si>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</si>
  <si>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</si>
  <si>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</si>
  <si>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</si>
  <si>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</si>
  <si>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</si>
  <si>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</si>
  <si>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</si>
  <si>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</si>
  <si>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</si>
  <si>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</si>
  <si>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</si>
  <si>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</si>
  <si>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</si>
  <si>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</si>
  <si>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</si>
  <si>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</si>
  <si>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</si>
  <si>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</si>
  <si>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</si>
  <si>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</si>
  <si>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</si>
  <si>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</si>
  <si>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</si>
  <si>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</si>
  <si>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</si>
  <si>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</si>
  <si>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</si>
  <si>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</si>
  <si>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</si>
  <si>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</si>
  <si>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</si>
  <si>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</si>
  <si>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</si>
  <si>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</si>
  <si>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</si>
  <si>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</si>
  <si>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</si>
  <si>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</si>
  <si>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</si>
  <si>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</si>
  <si>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</si>
  <si>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</si>
  <si>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</si>
  <si>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</si>
  <si>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</si>
  <si>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</si>
  <si>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</si>
  <si>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</si>
  <si>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</si>
  <si>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</si>
  <si>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</si>
  <si>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</si>
  <si>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</si>
  <si>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</si>
  <si>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</si>
  <si>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</si>
  <si>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</si>
  <si>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</si>
  <si>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</si>
  <si>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</si>
  <si>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</si>
  <si>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</si>
  <si>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</si>
  <si>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</si>
  <si>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</si>
  <si>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</si>
  <si>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</si>
  <si>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</si>
  <si>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</si>
  <si>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</si>
  <si>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</si>
  <si>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</si>
  <si>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</si>
  <si>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</si>
  <si>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</si>
  <si>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</si>
  <si>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</si>
  <si>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</si>
  <si>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</si>
  <si>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</si>
  <si>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</si>
  <si>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</si>
  <si>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</si>
  <si>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</si>
  <si>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</si>
  <si>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</si>
  <si>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</si>
  <si>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</si>
  <si>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</si>
  <si>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</si>
  <si>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</si>
  <si>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</si>
  <si>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</si>
  <si>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</si>
  <si>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</si>
  <si>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</si>
  <si>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</si>
  <si>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</si>
  <si>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</si>
  <si>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</si>
  <si>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</si>
  <si>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</si>
  <si>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</si>
  <si>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</si>
  <si>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</si>
  <si>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</si>
  <si>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</si>
  <si>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</si>
  <si>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</si>
  <si>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</si>
  <si>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</si>
  <si>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</si>
  <si>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</si>
  <si>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</si>
  <si>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</si>
  <si>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</si>
  <si>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</si>
  <si>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</si>
  <si>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</si>
  <si>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</si>
  <si>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</si>
  <si>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</si>
  <si>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</si>
  <si>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</si>
  <si>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</si>
  <si>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</si>
  <si>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</si>
  <si>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</si>
  <si>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</si>
  <si>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</si>
  <si>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</si>
  <si>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</si>
  <si>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</si>
  <si>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</si>
  <si>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</si>
  <si>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</si>
  <si>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</si>
  <si>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</si>
  <si>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</si>
  <si>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</si>
  <si>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</si>
  <si>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</si>
  <si>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</si>
  <si>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</si>
  <si>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</si>
  <si>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</si>
  <si>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</si>
  <si>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</si>
  <si>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</si>
  <si>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</si>
  <si>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</si>
  <si>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</si>
  <si>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</si>
  <si>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</si>
  <si>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</si>
  <si>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</si>
  <si>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</si>
  <si>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</si>
  <si>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</si>
  <si>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</si>
  <si>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</si>
  <si>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</si>
  <si>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</si>
  <si>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</si>
  <si>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</si>
  <si>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</si>
  <si>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</si>
  <si>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</si>
  <si>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</si>
  <si>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</si>
  <si>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</si>
  <si>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</si>
  <si>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</si>
  <si>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</si>
  <si>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</si>
  <si>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</si>
  <si>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</si>
  <si>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</si>
  <si>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</si>
  <si>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</si>
  <si>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</si>
  <si>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</si>
  <si>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</si>
  <si>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</si>
  <si>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</si>
  <si>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</si>
  <si>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</si>
  <si>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</si>
  <si>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</si>
  <si>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</si>
  <si>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</si>
  <si>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</si>
  <si>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</si>
  <si>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</si>
  <si>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</si>
  <si>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</si>
  <si>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</si>
  <si>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</si>
  <si>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</si>
  <si>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</si>
  <si>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</si>
  <si>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</si>
  <si>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</si>
  <si>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</si>
  <si>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</si>
  <si>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</si>
  <si>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</si>
  <si>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</si>
  <si>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</si>
  <si>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</si>
  <si>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</si>
  <si>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</si>
  <si>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</si>
  <si>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</si>
  <si>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</si>
  <si>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</si>
  <si>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</si>
  <si>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</si>
  <si>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</si>
  <si>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</si>
  <si>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</si>
  <si>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</si>
  <si>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</si>
  <si>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</si>
  <si>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</si>
  <si>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</si>
  <si>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</si>
  <si>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</si>
  <si>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</si>
  <si>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</si>
  <si>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</si>
  <si>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</si>
  <si>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</si>
  <si>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</si>
  <si>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</si>
  <si>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</si>
  <si>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</si>
  <si>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</si>
  <si>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</si>
  <si>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</si>
  <si>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</si>
  <si>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</si>
  <si>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</si>
  <si>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</si>
  <si>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</si>
  <si>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</si>
  <si>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</si>
  <si>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</si>
  <si>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</si>
  <si>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</si>
  <si>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</si>
  <si>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</si>
  <si>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</si>
  <si>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</si>
  <si>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</si>
  <si>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</si>
  <si>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</si>
  <si>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</si>
  <si>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</si>
  <si>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</si>
  <si>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</si>
  <si>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</si>
  <si>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</si>
  <si>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</si>
  <si>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</si>
  <si>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</si>
  <si>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</si>
  <si>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</si>
  <si>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</si>
  <si>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</si>
  <si>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</si>
  <si>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</si>
  <si>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</si>
  <si>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</si>
  <si>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</si>
  <si>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</si>
  <si>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</si>
  <si>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</si>
  <si>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</si>
  <si>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</si>
  <si>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</si>
  <si>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</si>
  <si>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</si>
  <si>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</si>
  <si>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</si>
  <si>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</si>
  <si>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</si>
  <si>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</si>
  <si>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</si>
  <si>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</si>
  <si>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</si>
  <si>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</si>
  <si>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</si>
  <si>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</si>
  <si>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</si>
  <si>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</si>
  <si>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</si>
  <si>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</si>
  <si>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</si>
  <si>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</si>
  <si>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</si>
  <si>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</si>
  <si>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</si>
  <si>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</si>
  <si>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</si>
  <si>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</si>
  <si>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</si>
  <si>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</si>
  <si>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</si>
  <si>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</si>
  <si>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</si>
  <si>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</si>
  <si>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</si>
  <si>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</si>
  <si>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</si>
  <si>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</si>
  <si>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</si>
  <si>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</si>
  <si>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</si>
  <si>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</si>
  <si>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</si>
  <si>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</si>
  <si>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</si>
  <si>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</si>
  <si>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</si>
  <si>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</si>
  <si>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</si>
  <si>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</si>
  <si>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</si>
  <si>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</si>
  <si>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</si>
  <si>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</si>
  <si>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</si>
  <si>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</si>
  <si>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</si>
  <si>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</si>
  <si>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</si>
  <si>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</si>
  <si>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</si>
  <si>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</si>
  <si>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</si>
  <si>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</si>
  <si>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</si>
  <si>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</si>
  <si>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</si>
  <si>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</si>
  <si>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</si>
  <si>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</si>
  <si>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</si>
  <si>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</si>
  <si>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</si>
  <si>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</si>
  <si>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</si>
  <si>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</si>
  <si>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</si>
  <si>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</si>
  <si>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</si>
  <si>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</si>
  <si>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</si>
  <si>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</si>
  <si>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</si>
  <si>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</si>
  <si>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</si>
  <si>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</si>
  <si>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</si>
  <si>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</si>
  <si>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</si>
  <si>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</si>
  <si>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</si>
  <si>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</si>
  <si>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</si>
  <si>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</si>
  <si>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</si>
  <si>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</si>
  <si>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</si>
  <si>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</si>
  <si>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</si>
  <si>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</si>
  <si>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</si>
  <si>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</si>
  <si>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</si>
  <si>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</si>
  <si>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</si>
  <si>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</si>
  <si>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</si>
  <si>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</si>
  <si>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</si>
  <si>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</si>
  <si>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</si>
  <si>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</si>
  <si>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</si>
  <si>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</si>
  <si>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</si>
  <si>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</si>
  <si>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</si>
  <si>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</si>
  <si>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</si>
  <si>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</si>
  <si>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</si>
  <si>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</si>
  <si>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</si>
  <si>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</si>
  <si>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</si>
  <si>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</si>
  <si>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</si>
  <si>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</si>
  <si>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</si>
  <si>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</si>
  <si>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</si>
  <si>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</si>
  <si>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</si>
  <si>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</si>
  <si>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</si>
  <si>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</si>
  <si>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</si>
  <si>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</si>
  <si>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</si>
  <si>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</si>
  <si>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</si>
  <si>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</si>
  <si>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</si>
  <si>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</si>
  <si>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</si>
  <si>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</si>
  <si>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</si>
  <si>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</si>
  <si>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</si>
  <si>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</si>
  <si>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</si>
  <si>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</si>
  <si>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</si>
  <si>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</si>
  <si>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</si>
  <si>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</si>
  <si>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</si>
  <si>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</si>
  <si>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</si>
  <si>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</si>
  <si>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</si>
  <si>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</si>
  <si>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</si>
  <si>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</si>
  <si>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</si>
  <si>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</si>
  <si>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</si>
  <si>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</si>
  <si>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</si>
  <si>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</si>
  <si>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</si>
  <si>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</si>
  <si>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</si>
  <si>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</si>
  <si>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</si>
  <si>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</si>
  <si>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</si>
  <si>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</si>
  <si>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</si>
  <si>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</si>
  <si>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</si>
  <si>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</si>
  <si>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</si>
  <si>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</si>
  <si>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</si>
  <si>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</si>
  <si>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</si>
  <si>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</si>
  <si>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</si>
  <si>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</si>
  <si>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</si>
  <si>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</si>
  <si>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</si>
  <si>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</si>
  <si>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</si>
  <si>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</si>
  <si>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</si>
  <si>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</si>
  <si>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</si>
  <si>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</si>
  <si>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</si>
  <si>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</si>
  <si>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</si>
  <si>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</si>
  <si>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</si>
  <si>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</si>
  <si>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</si>
  <si>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</si>
  <si>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</si>
  <si>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</si>
  <si>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</si>
  <si>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</si>
  <si>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</si>
  <si>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</si>
  <si>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</si>
  <si>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</si>
  <si>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</si>
  <si>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</si>
  <si>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</si>
  <si>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</si>
  <si>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</si>
  <si>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</si>
  <si>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</si>
  <si>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</si>
  <si>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</si>
  <si>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</si>
  <si>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</si>
  <si>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</si>
  <si>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</si>
  <si>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</si>
  <si>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</si>
  <si>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</si>
  <si>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</si>
  <si>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</si>
  <si>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</si>
  <si>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</si>
  <si>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</si>
  <si>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</si>
  <si>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</si>
  <si>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</si>
  <si>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</si>
  <si>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</si>
  <si>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</si>
  <si>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</si>
  <si>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</si>
  <si>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</si>
  <si>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</si>
  <si>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</si>
  <si>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</si>
  <si>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</si>
  <si>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</si>
  <si>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</si>
  <si>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</si>
  <si>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</si>
  <si>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</si>
  <si>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</si>
  <si>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</si>
  <si>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</si>
  <si>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</si>
  <si>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</si>
  <si>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</si>
  <si>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</si>
  <si>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</si>
  <si>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</si>
  <si>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</si>
  <si>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</si>
  <si>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</si>
  <si>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</si>
  <si>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</si>
  <si>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</si>
  <si>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</si>
  <si>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</si>
  <si>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</si>
  <si>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</si>
  <si>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</si>
  <si>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</si>
  <si>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</si>
  <si>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</si>
  <si>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</si>
  <si>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</si>
  <si>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</si>
  <si>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</si>
  <si>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</si>
  <si>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</si>
  <si>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</si>
  <si>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</si>
  <si>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</si>
  <si>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</si>
  <si>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</si>
  <si>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</si>
  <si>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</si>
  <si>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</si>
  <si>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</si>
  <si>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</si>
  <si>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</si>
  <si>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</si>
  <si>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</si>
  <si>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</si>
  <si>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</si>
  <si>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</si>
  <si>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</si>
  <si>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</si>
  <si>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</si>
  <si>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</si>
  <si>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</si>
  <si>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</si>
  <si>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</si>
  <si>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</si>
  <si>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</si>
  <si>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</si>
  <si>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</si>
  <si>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</si>
  <si>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</si>
  <si>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</si>
  <si>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</si>
  <si>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</si>
  <si>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</si>
  <si>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</si>
  <si>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</si>
  <si>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</si>
  <si>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</si>
  <si>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</si>
  <si>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</si>
  <si>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</si>
  <si>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</si>
  <si>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</si>
  <si>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</si>
  <si>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</si>
  <si>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</si>
  <si>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</si>
  <si>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</si>
  <si>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</si>
  <si>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</si>
  <si>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</si>
  <si>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</si>
  <si>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</si>
  <si>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</si>
  <si>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</si>
  <si>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</si>
  <si>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</si>
  <si>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</si>
  <si>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</si>
  <si>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</si>
  <si>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</si>
  <si>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</si>
  <si>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</si>
  <si>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</si>
  <si>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</si>
  <si>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</si>
  <si>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</si>
  <si>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</si>
  <si>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</si>
  <si>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</si>
  <si>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</si>
  <si>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</si>
  <si>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</si>
  <si>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</si>
  <si>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</si>
  <si>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</si>
  <si>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</si>
  <si>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</si>
  <si>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</si>
  <si>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</si>
  <si>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</si>
  <si>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</si>
  <si>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</si>
  <si>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</si>
  <si>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</si>
  <si>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</si>
  <si>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</si>
  <si>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</si>
  <si>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</si>
  <si>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</si>
  <si>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</si>
  <si>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</si>
  <si>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</si>
  <si>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</si>
  <si>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</si>
  <si>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</si>
  <si>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</si>
  <si>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</si>
  <si>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</si>
  <si>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</si>
  <si>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</si>
  <si>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</si>
  <si>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</si>
  <si>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</si>
  <si>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</si>
  <si>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</si>
  <si>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</si>
  <si>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</si>
  <si>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</si>
  <si>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</si>
  <si>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</si>
  <si>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</si>
  <si>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</si>
  <si>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</si>
  <si>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</si>
  <si>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</si>
  <si>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</si>
  <si>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</si>
  <si>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</si>
  <si>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</si>
  <si>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</si>
  <si>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</si>
  <si>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</si>
  <si>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</si>
  <si>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</si>
  <si>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</si>
  <si>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</si>
  <si>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</si>
  <si>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</si>
  <si>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</si>
  <si>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</si>
  <si>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</si>
  <si>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</si>
  <si>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</si>
  <si>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</si>
  <si>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</si>
  <si>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</si>
  <si>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</si>
  <si>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</si>
  <si>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</si>
  <si>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</si>
  <si>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</si>
  <si>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</si>
  <si>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</si>
  <si>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</si>
  <si>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</si>
  <si>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</si>
  <si>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</si>
  <si>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</si>
  <si>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</si>
  <si>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</si>
  <si>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</si>
  <si>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</si>
  <si>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</si>
  <si>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</si>
  <si>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</si>
  <si>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</si>
  <si>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</si>
  <si>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</si>
  <si>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</si>
  <si>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</si>
  <si>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</si>
  <si>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</si>
  <si>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</si>
  <si>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</si>
  <si>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</si>
  <si>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</si>
  <si>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</si>
  <si>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</si>
  <si>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</si>
  <si>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</si>
  <si>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</si>
  <si>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</si>
  <si>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</si>
  <si>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</si>
  <si>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</si>
  <si>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</si>
  <si>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</si>
  <si>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</si>
  <si>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</si>
  <si>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</si>
  <si>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</si>
  <si>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</si>
  <si>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</si>
  <si>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</si>
  <si>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</si>
  <si>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</si>
  <si>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</si>
  <si>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</si>
  <si>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</si>
  <si>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</si>
  <si>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</si>
  <si>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</si>
  <si>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</si>
  <si>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</si>
  <si>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</si>
  <si>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</si>
  <si>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</si>
  <si>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</si>
  <si>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</si>
  <si>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</si>
  <si>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</si>
  <si>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</si>
  <si>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</si>
  <si>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</si>
  <si>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</si>
  <si>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</si>
  <si>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</si>
  <si>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</si>
  <si>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</si>
  <si>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</si>
  <si>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</si>
  <si>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</si>
  <si>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</si>
  <si>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</si>
  <si>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</si>
  <si>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</si>
  <si>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</si>
  <si>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</si>
  <si>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</si>
  <si>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</si>
  <si>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</si>
  <si>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</si>
  <si>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</si>
  <si>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</si>
  <si>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</si>
  <si>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</si>
  <si>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</si>
  <si>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</si>
  <si>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</si>
  <si>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</si>
  <si>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</si>
  <si>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</si>
  <si>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</si>
  <si>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</si>
  <si>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</si>
  <si>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</si>
  <si>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</si>
  <si>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</si>
  <si>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</si>
  <si>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</si>
  <si>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</si>
  <si>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</si>
  <si>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</si>
  <si>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</si>
  <si>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</si>
  <si>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</si>
  <si>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</si>
  <si>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</si>
  <si>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</si>
  <si>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</si>
  <si>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</si>
  <si>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</si>
  <si>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</si>
  <si>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</si>
  <si>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</si>
  <si>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</si>
  <si>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</si>
  <si>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</si>
  <si>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</si>
  <si>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</si>
  <si>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</si>
  <si>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</si>
  <si>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</si>
  <si>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</si>
  <si>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</si>
  <si>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</si>
  <si>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</si>
  <si>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</si>
  <si>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</si>
  <si>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</si>
  <si>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</si>
  <si>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</si>
  <si>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</si>
  <si>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</si>
  <si>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</si>
  <si>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</si>
  <si>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</si>
  <si>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</si>
  <si>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</si>
  <si>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</si>
  <si>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</si>
  <si>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</si>
  <si>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</si>
  <si>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</si>
  <si>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</si>
  <si>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</si>
  <si>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</si>
  <si>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</si>
  <si>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</si>
  <si>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</si>
  <si>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</si>
  <si>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</si>
  <si>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</si>
  <si>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</si>
  <si>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</si>
  <si>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</si>
  <si>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</si>
  <si>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</si>
  <si>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</si>
  <si>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</si>
  <si>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</si>
  <si>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</si>
  <si>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</si>
  <si>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</si>
  <si>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</si>
  <si>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</si>
  <si>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</si>
  <si>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</si>
  <si>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</si>
  <si>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</si>
  <si>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</si>
  <si>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</si>
  <si>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</si>
  <si>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</si>
  <si>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</si>
  <si>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</si>
  <si>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</si>
  <si>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</si>
  <si>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</si>
  <si>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</si>
  <si>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</si>
  <si>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</si>
  <si>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</si>
  <si>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</si>
  <si>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</si>
  <si>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</si>
  <si>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</si>
  <si>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</si>
  <si>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</si>
  <si>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</si>
  <si>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</si>
  <si>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</si>
  <si>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</si>
  <si>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</si>
  <si>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</si>
  <si>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</si>
  <si>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</si>
  <si>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</si>
  <si>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</si>
  <si>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</si>
  <si>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</si>
  <si>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</si>
  <si>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</si>
  <si>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</si>
  <si>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</si>
  <si>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</si>
  <si>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</si>
  <si>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</si>
  <si>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</si>
  <si>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</si>
  <si>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</si>
  <si>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</si>
  <si>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</si>
  <si>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</si>
  <si>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</si>
  <si>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</si>
  <si>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</si>
  <si>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</si>
  <si>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</si>
  <si>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</si>
  <si>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</si>
  <si>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</si>
  <si>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</si>
  <si>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</si>
  <si>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</si>
  <si>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</si>
  <si>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</si>
  <si>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</si>
  <si>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</si>
  <si>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</si>
  <si>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</si>
  <si>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</si>
  <si>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</si>
  <si>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</si>
  <si>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</si>
  <si>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</si>
  <si>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</si>
  <si>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</si>
  <si>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</si>
  <si>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</si>
  <si>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</si>
  <si>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</si>
  <si>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</si>
  <si>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</si>
  <si>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</si>
  <si>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</si>
  <si>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</si>
  <si>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</si>
  <si>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</si>
  <si>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</si>
  <si>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</si>
  <si>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</si>
  <si>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</si>
  <si>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</si>
  <si>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</si>
  <si>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</si>
  <si>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</si>
  <si>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</si>
  <si>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</si>
  <si>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</si>
  <si>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</si>
  <si>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</si>
  <si>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</si>
  <si>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</si>
  <si>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</si>
  <si>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</si>
  <si>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</si>
  <si>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</si>
  <si>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</si>
  <si>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</si>
  <si>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</si>
  <si>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</si>
  <si>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</si>
  <si>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</si>
  <si>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</si>
  <si>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</si>
  <si>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</si>
  <si>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</si>
  <si>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</si>
  <si>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</si>
  <si>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</si>
  <si>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</si>
  <si>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</si>
  <si>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</si>
  <si>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</si>
  <si>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</si>
  <si>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</si>
  <si>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</si>
  <si>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</si>
  <si>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</si>
  <si>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</si>
  <si>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</si>
  <si>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</si>
  <si>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</si>
  <si>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</si>
  <si>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</si>
  <si>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</si>
  <si>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</si>
  <si>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</si>
  <si>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</si>
  <si>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</si>
  <si>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</si>
  <si>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</si>
  <si>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</si>
  <si>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</si>
  <si>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</si>
  <si>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</si>
  <si>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</si>
  <si>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</si>
  <si>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</si>
  <si>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</si>
  <si>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</si>
  <si>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</si>
  <si>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</si>
  <si>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</si>
  <si>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</si>
  <si>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</si>
  <si>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</si>
  <si>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</si>
  <si>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</si>
  <si>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</si>
  <si>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</si>
  <si>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</si>
  <si>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</si>
  <si>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</si>
  <si>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</si>
  <si>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</si>
  <si>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</si>
  <si>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</si>
  <si>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</si>
  <si>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</si>
  <si>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</si>
  <si>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</si>
  <si>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</si>
  <si>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</si>
  <si>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</si>
  <si>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</si>
  <si>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</si>
  <si>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</si>
  <si>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</si>
  <si>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</si>
  <si>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</si>
  <si>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</si>
  <si>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</si>
  <si>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</si>
  <si>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</si>
  <si>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</si>
  <si>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</si>
  <si>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</si>
  <si>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</si>
  <si>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</si>
  <si>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</si>
  <si>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</si>
  <si>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</si>
  <si>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</si>
  <si>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</si>
  <si>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</si>
  <si>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</si>
  <si>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</si>
  <si>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</si>
  <si>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</si>
  <si>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</si>
  <si>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</si>
  <si>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</si>
  <si>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</si>
  <si>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</si>
  <si>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</si>
  <si>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</si>
  <si>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</si>
  <si>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</si>
  <si>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</si>
  <si>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</si>
  <si>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</si>
  <si>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</si>
  <si>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</si>
  <si>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</si>
  <si>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</si>
  <si>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</si>
  <si>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</si>
  <si>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</si>
  <si>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</si>
  <si>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</si>
  <si>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</si>
  <si>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</si>
  <si>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</si>
  <si>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</si>
  <si>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</si>
  <si>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</si>
  <si>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</si>
  <si>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</si>
  <si>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</si>
  <si>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</si>
  <si>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</si>
  <si>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</si>
  <si>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</si>
  <si>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</si>
  <si>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</si>
  <si>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</si>
  <si>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</si>
  <si>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</si>
  <si>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</si>
  <si>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</si>
  <si>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</si>
  <si>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</si>
  <si>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</si>
  <si>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</si>
  <si>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</si>
  <si>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</si>
  <si>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</si>
  <si>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</si>
  <si>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</si>
  <si>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</si>
  <si>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</si>
  <si>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</si>
  <si>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</si>
  <si>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</si>
  <si>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</si>
  <si>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</si>
  <si>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</si>
  <si>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</si>
  <si>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</si>
  <si>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</si>
  <si>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</si>
  <si>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</si>
  <si>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</si>
  <si>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</si>
  <si>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</si>
  <si>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</si>
  <si>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</si>
  <si>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</si>
  <si>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</si>
  <si>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</si>
  <si>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</si>
  <si>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</si>
  <si>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</si>
  <si>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</si>
  <si>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</si>
  <si>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</si>
  <si>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</si>
  <si>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</si>
  <si>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</si>
  <si>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</si>
  <si>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</si>
  <si>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</si>
  <si>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</si>
  <si>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</si>
  <si>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</si>
  <si>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</si>
  <si>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</si>
  <si>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</si>
  <si>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</si>
  <si>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</si>
  <si>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</si>
  <si>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</si>
  <si>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</si>
  <si>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</si>
  <si>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</si>
  <si>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</si>
  <si>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</si>
  <si>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</si>
  <si>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</si>
  <si>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</si>
  <si>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</si>
  <si>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</si>
  <si>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</si>
  <si>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</si>
  <si>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</si>
  <si>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</si>
  <si>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</si>
  <si>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</si>
  <si>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</si>
  <si>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</si>
  <si>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</si>
  <si>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</si>
  <si>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</si>
  <si>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</si>
  <si>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</si>
  <si>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</si>
  <si>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</si>
  <si>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</si>
  <si>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</si>
  <si>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</si>
  <si>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</si>
  <si>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</si>
  <si>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</si>
  <si>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</si>
  <si>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</si>
  <si>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</si>
  <si>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</si>
  <si>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</si>
  <si>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</si>
  <si>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</si>
  <si>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</si>
  <si>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</si>
  <si>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</si>
  <si>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</si>
  <si>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</si>
  <si>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</si>
  <si>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</si>
  <si>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</si>
  <si>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</si>
  <si>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</si>
  <si>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</si>
  <si>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</si>
  <si>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</si>
  <si>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</si>
  <si>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</si>
  <si>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</si>
  <si>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</si>
  <si>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</si>
  <si>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</si>
  <si>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</si>
  <si>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</si>
  <si>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</si>
  <si>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</si>
  <si>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</si>
  <si>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</si>
  <si>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</si>
  <si>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</si>
  <si>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</si>
  <si>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</si>
  <si>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</si>
  <si>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</si>
  <si>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</si>
  <si>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</si>
  <si>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</si>
  <si>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</si>
  <si>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</si>
  <si>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</si>
  <si>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</si>
  <si>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</si>
  <si>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</si>
  <si>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</si>
  <si>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</si>
  <si>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</si>
  <si>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</si>
  <si>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</si>
  <si>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</si>
  <si>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</si>
  <si>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</si>
  <si>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</si>
  <si>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</si>
  <si>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</si>
  <si>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</si>
  <si>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</si>
  <si>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</si>
  <si>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</si>
  <si>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</si>
  <si>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</si>
  <si>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</si>
  <si>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</si>
  <si>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</si>
  <si>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</si>
  <si>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</si>
  <si>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</si>
  <si>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</si>
  <si>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</si>
  <si>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</si>
  <si>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</si>
  <si>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</si>
  <si>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</si>
  <si>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</si>
  <si>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</si>
  <si>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</si>
  <si>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</si>
  <si>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</si>
  <si>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</si>
  <si>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</si>
  <si>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</si>
  <si>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</si>
  <si>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</si>
  <si>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</si>
  <si>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</si>
  <si>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</si>
  <si>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</si>
  <si>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</si>
  <si>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</si>
  <si>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</si>
  <si>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</si>
  <si>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</si>
  <si>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</si>
  <si>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</si>
  <si>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</si>
  <si>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</si>
  <si>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</si>
  <si>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</si>
  <si>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</si>
  <si>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</si>
  <si>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</si>
  <si>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</si>
  <si>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</si>
  <si>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</si>
  <si>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</si>
  <si>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</si>
  <si>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</si>
  <si>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</si>
  <si>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</si>
  <si>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</si>
  <si>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</si>
  <si>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</si>
  <si>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</si>
  <si>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</si>
  <si>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</si>
  <si>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</si>
  <si>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</si>
  <si>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</si>
  <si>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</si>
  <si>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</si>
  <si>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</si>
  <si>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</si>
  <si>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</si>
  <si>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</si>
  <si>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</si>
  <si>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</si>
  <si>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</si>
  <si>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</si>
  <si>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</si>
  <si>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</si>
  <si>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</si>
  <si>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</si>
  <si>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</si>
  <si>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</si>
  <si>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</si>
  <si>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</si>
  <si>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</si>
  <si>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</si>
  <si>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</si>
  <si>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</si>
  <si>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</si>
  <si>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</si>
  <si>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</si>
  <si>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</si>
  <si>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</si>
  <si>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</si>
  <si>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</si>
  <si>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</si>
  <si>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</si>
  <si>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</si>
  <si>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</si>
  <si>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</si>
  <si>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</si>
  <si>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</si>
  <si>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</si>
  <si>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</si>
  <si>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</si>
  <si>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</si>
  <si>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</si>
  <si>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</si>
  <si>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</si>
  <si>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</si>
  <si>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</si>
  <si>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</si>
  <si>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</si>
  <si>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</si>
  <si>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</si>
  <si>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</si>
  <si>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</si>
  <si>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</si>
  <si>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</si>
  <si>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</si>
  <si>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</si>
  <si>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</si>
  <si>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</si>
  <si>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</si>
  <si>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</si>
  <si>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</si>
  <si>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</si>
  <si>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</si>
  <si>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</si>
  <si>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</si>
  <si>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</si>
  <si>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</si>
  <si>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</si>
  <si>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</si>
  <si>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</si>
  <si>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</si>
  <si>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</si>
  <si>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</si>
  <si>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</si>
  <si>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</si>
  <si>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</si>
  <si>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</si>
  <si>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</si>
  <si>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</si>
  <si>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</si>
  <si>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</si>
  <si>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</si>
  <si>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</si>
  <si>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</si>
  <si>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</si>
  <si>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</si>
  <si>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</si>
  <si>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</si>
  <si>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</si>
  <si>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</si>
  <si>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</si>
  <si>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</si>
  <si>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</si>
  <si>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</si>
  <si>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</si>
  <si>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</si>
  <si>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</si>
  <si>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</si>
  <si>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</si>
  <si>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</si>
  <si>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</si>
  <si>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</si>
  <si>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</si>
  <si>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</si>
  <si>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</si>
  <si>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</si>
  <si>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</si>
  <si>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</si>
  <si>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</si>
  <si>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</si>
  <si>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</si>
  <si>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</si>
  <si>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</si>
  <si>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</si>
  <si>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</si>
  <si>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</si>
  <si>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</si>
  <si>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</si>
  <si>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</si>
  <si>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</si>
  <si>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</si>
  <si>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</si>
  <si>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</si>
  <si>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</si>
  <si>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</si>
  <si>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</si>
  <si>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</si>
  <si>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</si>
  <si>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</si>
  <si>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</si>
  <si>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</si>
  <si>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</si>
  <si>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</si>
  <si>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</si>
  <si>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</si>
  <si>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</si>
  <si>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</si>
  <si>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</si>
  <si>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</si>
  <si>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</si>
  <si>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</si>
  <si>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</si>
  <si>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</si>
  <si>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</si>
  <si>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</si>
  <si>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</si>
  <si>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</si>
  <si>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</si>
  <si>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</si>
  <si>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</si>
  <si>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</si>
  <si>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</si>
  <si>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</si>
  <si>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</si>
  <si>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</si>
  <si>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</si>
  <si>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</si>
  <si>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</si>
  <si>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</si>
  <si>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</si>
  <si>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</si>
  <si>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</si>
  <si>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</si>
  <si>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</si>
  <si>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</si>
  <si>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</si>
  <si>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</si>
  <si>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</si>
  <si>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</si>
  <si>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</si>
  <si>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</si>
  <si>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</si>
  <si>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</si>
  <si>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</si>
  <si>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</si>
  <si>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</si>
  <si>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</si>
  <si>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</si>
  <si>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</si>
  <si>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</si>
  <si>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</si>
  <si>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</si>
  <si>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</si>
  <si>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</si>
  <si>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</si>
  <si>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</si>
  <si>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</si>
  <si>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</si>
  <si>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</si>
  <si>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</si>
  <si>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</si>
  <si>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</si>
  <si>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</si>
  <si>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</si>
  <si>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</si>
  <si>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</si>
  <si>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</si>
  <si>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</si>
  <si>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</si>
  <si>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</si>
  <si>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</si>
  <si>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</si>
  <si>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</si>
  <si>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</si>
  <si>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</si>
  <si>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</si>
  <si>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</si>
  <si>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</si>
  <si>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</si>
  <si>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</si>
  <si>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</si>
  <si>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</si>
  <si>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</si>
  <si>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</si>
  <si>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</si>
  <si>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</si>
  <si>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</si>
  <si>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</si>
  <si>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</si>
  <si>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</si>
  <si>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</si>
  <si>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</si>
  <si>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</si>
  <si>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</si>
  <si>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</si>
  <si>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</si>
  <si>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</si>
  <si>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</si>
  <si>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</si>
  <si>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</si>
  <si>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</si>
  <si>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</si>
  <si>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</si>
  <si>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</si>
  <si>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</si>
  <si>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</si>
  <si>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</si>
  <si>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</si>
  <si>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</si>
  <si>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</si>
  <si>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</si>
  <si>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</si>
  <si>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</si>
  <si>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</si>
  <si>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</si>
  <si>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</si>
  <si>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</si>
  <si>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</si>
  <si>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</si>
  <si>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</si>
  <si>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</si>
  <si>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</si>
  <si>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</si>
  <si>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</si>
  <si>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</si>
  <si>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</si>
  <si>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</si>
  <si>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</si>
  <si>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</si>
  <si>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</si>
  <si>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</si>
  <si>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</si>
  <si>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</si>
  <si>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</si>
  <si>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</si>
  <si>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</si>
  <si>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</si>
  <si>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</si>
  <si>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</si>
  <si>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</si>
  <si>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</si>
  <si>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</si>
  <si>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</si>
  <si>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</si>
  <si>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</si>
  <si>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</si>
  <si>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</si>
  <si>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</si>
  <si>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</si>
  <si>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</si>
  <si>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</si>
  <si>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</si>
  <si>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</si>
  <si>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</si>
  <si>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</si>
  <si>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</si>
  <si>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</si>
  <si>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</si>
  <si>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</si>
  <si>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</si>
  <si>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</si>
  <si>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</si>
  <si>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</si>
  <si>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</si>
  <si>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</si>
  <si>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</si>
  <si>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</si>
  <si>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</si>
  <si>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</si>
  <si>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</si>
  <si>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</si>
  <si>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</si>
  <si>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</si>
  <si>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</si>
  <si>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</si>
  <si>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</si>
  <si>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</si>
  <si>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</si>
  <si>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</si>
  <si>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</si>
  <si>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</si>
  <si>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</si>
  <si>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</si>
  <si>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</si>
  <si>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</si>
  <si>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</si>
  <si>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</si>
  <si>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</si>
  <si>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</si>
  <si>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</si>
  <si>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</si>
  <si>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</si>
  <si>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</si>
  <si>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</si>
  <si>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</si>
  <si>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</si>
  <si>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</si>
  <si>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</si>
  <si>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</si>
  <si>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</si>
  <si>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</si>
  <si>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</si>
  <si>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</si>
  <si>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</si>
  <si>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</si>
  <si>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</si>
  <si>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</si>
  <si>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</si>
  <si>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</si>
  <si>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</si>
  <si>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</si>
  <si>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</si>
  <si>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</si>
  <si>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</si>
  <si>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</si>
  <si>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</si>
  <si>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</si>
  <si>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</si>
  <si>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</si>
  <si>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</si>
  <si>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</si>
  <si>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</si>
  <si>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</si>
  <si>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</si>
  <si>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</si>
  <si>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</si>
  <si>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</si>
  <si>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</si>
  <si>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</si>
  <si>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</si>
  <si>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</si>
  <si>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</si>
  <si>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</si>
  <si>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</si>
  <si>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</si>
  <si>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</si>
  <si>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</si>
  <si>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</si>
  <si>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</si>
  <si>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</si>
  <si>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</si>
  <si>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</si>
  <si>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</si>
  <si>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</si>
  <si>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</si>
  <si>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</si>
  <si>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</si>
  <si>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</si>
  <si>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</si>
  <si>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</si>
  <si>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</si>
  <si>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</si>
  <si>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</si>
  <si>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</si>
  <si>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</si>
  <si>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</si>
  <si>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</si>
  <si>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</si>
  <si>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</si>
  <si>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</si>
  <si>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</si>
  <si>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</si>
  <si>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</si>
  <si>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</si>
  <si>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</si>
  <si>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</si>
  <si>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</si>
  <si>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</si>
  <si>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</si>
  <si>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</si>
  <si>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</si>
  <si>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</si>
  <si>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</si>
  <si>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</si>
  <si>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</si>
  <si>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</si>
  <si>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</si>
  <si>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</si>
  <si>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</si>
  <si>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</si>
  <si>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</si>
  <si>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</si>
  <si>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</si>
  <si>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</si>
  <si>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</si>
  <si>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</si>
  <si>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</si>
  <si>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</si>
  <si>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</si>
  <si>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</si>
  <si>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</si>
  <si>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</si>
  <si>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</si>
  <si>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</si>
  <si>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</si>
  <si>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</si>
  <si>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</si>
  <si>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</si>
  <si>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</si>
  <si>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</si>
  <si>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</si>
  <si>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</si>
  <si>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</si>
  <si>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</si>
  <si>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</si>
  <si>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</si>
  <si>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</si>
  <si>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</si>
  <si>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</si>
  <si>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</si>
  <si>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</si>
  <si>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</si>
  <si>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</si>
  <si>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</si>
  <si>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</si>
  <si>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</si>
  <si>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</si>
  <si>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</si>
  <si>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</si>
  <si>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</si>
  <si>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</si>
  <si>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</si>
  <si>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</si>
  <si>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</si>
  <si>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</si>
  <si>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</si>
  <si>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</si>
  <si>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</si>
  <si>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</si>
  <si>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</si>
  <si>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</si>
  <si>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</si>
  <si>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</si>
  <si>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</si>
  <si>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</si>
  <si>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</si>
  <si>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</si>
  <si>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</si>
  <si>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</si>
  <si>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</si>
  <si>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</si>
  <si>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</si>
  <si>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</si>
  <si>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</si>
  <si>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</si>
  <si>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</si>
  <si>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</si>
  <si>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</si>
  <si>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</si>
  <si>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</si>
  <si>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</si>
  <si>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</si>
  <si>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</si>
  <si>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</si>
  <si>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</si>
  <si>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</si>
  <si>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</si>
  <si>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</si>
  <si>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</si>
  <si>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</si>
  <si>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</si>
  <si>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</si>
  <si>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</si>
  <si>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</si>
  <si>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</si>
  <si>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</si>
  <si>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</si>
  <si>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</si>
  <si>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</si>
  <si>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</si>
  <si>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</si>
  <si>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</si>
  <si>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</si>
  <si>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</si>
  <si>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</si>
  <si>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</si>
  <si>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</si>
  <si>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</si>
  <si>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</si>
  <si>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</si>
  <si>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</si>
  <si>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</si>
  <si>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</si>
  <si>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</si>
  <si>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</si>
  <si>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</si>
  <si>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</si>
  <si>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</si>
  <si>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</si>
  <si>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</si>
  <si>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</si>
  <si>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</si>
  <si>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</si>
  <si>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</si>
  <si>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</si>
  <si>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</si>
  <si>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</si>
  <si>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</si>
  <si>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</si>
  <si>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</si>
  <si>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</si>
  <si>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</si>
  <si>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</si>
  <si>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</si>
  <si>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</si>
  <si>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</si>
  <si>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</si>
  <si>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</si>
  <si>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</si>
  <si>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</si>
  <si>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</si>
  <si>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</si>
  <si>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</si>
  <si>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</si>
  <si>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</si>
  <si>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</si>
  <si>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</si>
  <si>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</si>
  <si>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</si>
  <si>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</si>
  <si>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</si>
  <si>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</si>
  <si>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</si>
  <si>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</si>
  <si>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</si>
  <si>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</si>
  <si>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</si>
  <si>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</si>
  <si>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</si>
  <si>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</si>
  <si>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</si>
  <si>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</si>
  <si>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</si>
  <si>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</si>
  <si>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</si>
  <si>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</si>
  <si>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</si>
  <si>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</si>
  <si>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</si>
  <si>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</si>
  <si>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</si>
  <si>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</si>
  <si>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</si>
  <si>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</si>
  <si>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</si>
  <si>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</si>
  <si>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</si>
  <si>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</si>
  <si>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</si>
  <si>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</si>
  <si>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</si>
  <si>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</si>
  <si>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</si>
  <si>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</si>
  <si>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</si>
  <si>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</si>
  <si>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</si>
  <si>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</si>
  <si>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</si>
  <si>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</si>
  <si>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</si>
  <si>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</si>
  <si>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</si>
  <si>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</si>
  <si>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</si>
  <si>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</si>
  <si>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</si>
  <si>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</si>
  <si>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</si>
  <si>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</si>
  <si>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</si>
  <si>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</si>
  <si>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</si>
  <si>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</si>
  <si>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</si>
  <si>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</si>
  <si>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</si>
  <si>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</si>
  <si>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</si>
  <si>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</si>
  <si>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</si>
  <si>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</si>
  <si>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</si>
  <si>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</si>
  <si>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</si>
  <si>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</si>
  <si>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</si>
  <si>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</si>
  <si>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</si>
  <si>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</si>
  <si>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</si>
  <si>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</si>
  <si>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</si>
  <si>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</si>
  <si>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</si>
  <si>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</si>
  <si>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</si>
  <si>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</si>
  <si>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</si>
  <si>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</si>
  <si>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</si>
  <si>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</si>
  <si>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</si>
  <si>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</si>
  <si>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</si>
  <si>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</si>
  <si>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</si>
  <si>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</si>
  <si>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</si>
  <si>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</si>
  <si>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</si>
  <si>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</si>
  <si>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</si>
  <si>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</si>
  <si>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</si>
  <si>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</si>
  <si>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</si>
  <si>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</si>
  <si>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</si>
  <si>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</si>
  <si>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</si>
  <si>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</si>
  <si>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</si>
  <si>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</si>
  <si>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</si>
  <si>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</si>
  <si>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</si>
  <si>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</si>
  <si>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</si>
  <si>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</si>
  <si>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</si>
  <si>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</si>
  <si>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</si>
  <si>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</si>
  <si>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</si>
  <si>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</si>
  <si>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</si>
  <si>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</si>
  <si>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</si>
  <si>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</si>
  <si>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</si>
  <si>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</si>
  <si>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</si>
  <si>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</si>
  <si>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</si>
  <si>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</si>
  <si>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</si>
  <si>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</si>
  <si>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</si>
  <si>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</si>
  <si>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</si>
  <si>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</si>
  <si>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</si>
  <si>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</si>
  <si>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</si>
  <si>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</si>
  <si>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</si>
  <si>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</si>
  <si>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</si>
  <si>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</si>
  <si>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</si>
  <si>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</si>
  <si>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</si>
  <si>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</si>
  <si>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</si>
  <si>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</si>
  <si>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</si>
  <si>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</si>
  <si>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</si>
  <si>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</si>
  <si>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</si>
  <si>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</si>
  <si>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</si>
  <si>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</si>
  <si>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</si>
  <si>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</si>
  <si>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</si>
  <si>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</si>
  <si>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</si>
  <si>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</si>
  <si>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</si>
  <si>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</si>
  <si>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</si>
  <si>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</si>
  <si>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</si>
  <si>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</si>
  <si>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</si>
  <si>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</si>
  <si>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</si>
  <si>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</si>
  <si>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</si>
  <si>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</si>
  <si>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</si>
  <si>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</si>
  <si>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</si>
  <si>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</si>
  <si>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</si>
  <si>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</si>
  <si>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</si>
  <si>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</si>
  <si>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</si>
  <si>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</si>
  <si>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</si>
  <si>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</si>
  <si>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</si>
  <si>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</si>
  <si>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</si>
  <si>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</si>
  <si>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</si>
  <si>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</si>
  <si>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</si>
  <si>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</si>
  <si>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</si>
  <si>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</si>
  <si>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</si>
  <si>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</si>
  <si>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</si>
  <si>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</si>
  <si>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</si>
  <si>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</si>
  <si>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</si>
  <si>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</si>
  <si>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</si>
  <si>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</si>
  <si>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</si>
  <si>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</si>
  <si>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</si>
  <si>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</si>
  <si>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</si>
  <si>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</si>
  <si>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</si>
  <si>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</si>
  <si>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</si>
  <si>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</si>
  <si>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</si>
  <si>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</si>
  <si>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</si>
  <si>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</si>
  <si>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</si>
  <si>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</si>
  <si>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</si>
  <si>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</si>
  <si>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</si>
  <si>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</si>
  <si>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</si>
  <si>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</si>
  <si>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</si>
  <si>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</si>
  <si>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</si>
  <si>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</si>
  <si>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</si>
  <si>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</si>
  <si>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</si>
  <si>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</si>
  <si>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</si>
  <si>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</si>
  <si>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</si>
  <si>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</si>
  <si>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</si>
  <si>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</si>
  <si>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</si>
  <si>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</si>
  <si>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</si>
  <si>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</si>
  <si>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</si>
  <si>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</si>
  <si>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</si>
  <si>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</si>
  <si>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</si>
  <si>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</si>
  <si>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</si>
  <si>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</si>
  <si>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</si>
  <si>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</si>
  <si>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</si>
  <si>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</si>
  <si>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</si>
  <si>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</si>
  <si>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</si>
  <si>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</si>
  <si>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</si>
  <si>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</si>
  <si>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</si>
  <si>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</si>
  <si>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</si>
  <si>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</si>
  <si>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</si>
  <si>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</si>
  <si>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</si>
  <si>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</si>
  <si>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</si>
  <si>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</si>
  <si>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</si>
  <si>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</si>
  <si>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</si>
  <si>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</si>
  <si>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</si>
  <si>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</si>
  <si>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</si>
  <si>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</si>
  <si>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</si>
  <si>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</si>
  <si>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</si>
  <si>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</si>
  <si>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</si>
  <si>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</si>
  <si>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</si>
  <si>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</si>
  <si>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</si>
  <si>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</si>
  <si>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</si>
  <si>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</si>
  <si>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</si>
  <si>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</si>
  <si>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</si>
  <si>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</si>
  <si>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</si>
  <si>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</si>
  <si>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</si>
  <si>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</si>
  <si>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</si>
  <si>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</si>
  <si>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</si>
  <si>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</si>
  <si>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</si>
  <si>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</si>
  <si>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</si>
  <si>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</si>
  <si>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</si>
  <si>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</si>
  <si>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</si>
  <si>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</si>
  <si>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</si>
  <si>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</si>
  <si>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</si>
  <si>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</si>
  <si>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</si>
  <si>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</si>
  <si>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</si>
  <si>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</si>
  <si>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</si>
  <si>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</si>
  <si>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</si>
  <si>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</si>
  <si>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</si>
  <si>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</si>
  <si>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</si>
  <si>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</si>
  <si>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</si>
  <si>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</si>
  <si>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</si>
  <si>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</si>
  <si>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</si>
  <si>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</si>
  <si>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</si>
  <si>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</si>
  <si>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</si>
  <si>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</si>
  <si>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</si>
  <si>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</si>
  <si>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</si>
  <si>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</si>
  <si>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</si>
  <si>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</si>
  <si>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</si>
  <si>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</si>
  <si>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</si>
  <si>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</si>
  <si>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</si>
  <si>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</si>
  <si>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</si>
  <si>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</si>
  <si>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</si>
  <si>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</si>
  <si>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</si>
  <si>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</si>
  <si>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</si>
  <si>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</si>
  <si>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</si>
  <si>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</si>
  <si>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</si>
  <si>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</si>
  <si>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</si>
  <si>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</si>
  <si>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</si>
  <si>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</si>
  <si>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</si>
  <si>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</si>
  <si>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</si>
  <si>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</si>
  <si>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</si>
  <si>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</si>
  <si>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</si>
  <si>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</si>
  <si>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</si>
  <si>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</si>
  <si>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</si>
  <si>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</si>
  <si>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</si>
  <si>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</si>
  <si>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</si>
  <si>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</si>
  <si>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</si>
  <si>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</si>
  <si>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</si>
  <si>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</si>
  <si>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</si>
  <si>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</si>
  <si>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</si>
  <si>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</si>
  <si>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</si>
  <si>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</si>
  <si>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</si>
  <si>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</si>
  <si>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</si>
  <si>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</si>
  <si>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</si>
  <si>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</si>
  <si>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</si>
  <si>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</si>
  <si>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</si>
  <si>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</si>
  <si>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</si>
  <si>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</si>
  <si>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</si>
  <si>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</si>
  <si>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</si>
  <si>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</si>
  <si>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</si>
  <si>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</si>
  <si>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</si>
  <si>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</si>
  <si>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</si>
  <si>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</si>
  <si>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</si>
  <si>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</si>
  <si>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</si>
  <si>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</si>
  <si>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</si>
  <si>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</si>
  <si>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</si>
  <si>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</si>
  <si>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</si>
  <si>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</si>
  <si>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</si>
  <si>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</si>
  <si>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</si>
  <si>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</si>
  <si>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</si>
  <si>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</si>
  <si>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</si>
  <si>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</si>
  <si>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</si>
  <si>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</si>
  <si>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</si>
  <si>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</si>
  <si>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</si>
  <si>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</si>
  <si>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</si>
  <si>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</si>
  <si>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</si>
  <si>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</si>
  <si>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</si>
  <si>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</si>
  <si>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</si>
  <si>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</si>
  <si>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</si>
  <si>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</si>
  <si>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</si>
  <si>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</si>
  <si>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</si>
  <si>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</si>
  <si>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</si>
  <si>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</si>
  <si>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</si>
  <si>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</si>
  <si>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</si>
  <si>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</si>
  <si>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</si>
  <si>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</si>
  <si>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</si>
  <si>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</si>
  <si>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</si>
  <si>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</si>
  <si>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</si>
  <si>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</si>
  <si>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</si>
  <si>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</si>
  <si>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</si>
  <si>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</si>
  <si>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</si>
  <si>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</si>
  <si>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</si>
  <si>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</si>
  <si>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</si>
  <si>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</si>
  <si>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</si>
  <si>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</si>
  <si>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</si>
  <si>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</si>
  <si>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</si>
  <si>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</si>
  <si>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</si>
  <si>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</si>
  <si>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</si>
  <si>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</si>
  <si>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</si>
  <si>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</si>
  <si>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</si>
  <si>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</si>
  <si>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</si>
  <si>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</si>
  <si>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</si>
  <si>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</si>
  <si>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</si>
  <si>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</si>
  <si>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</si>
  <si>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</si>
  <si>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</si>
  <si>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</si>
  <si>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</si>
  <si>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</si>
  <si>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</si>
  <si>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</si>
  <si>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</si>
  <si>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</si>
  <si>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</si>
  <si>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</si>
  <si>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</si>
  <si>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</si>
  <si>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</si>
  <si>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</si>
  <si>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</si>
  <si>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</si>
  <si>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</si>
  <si>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</si>
  <si>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</si>
  <si>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</si>
  <si>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</si>
  <si>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</si>
  <si>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</si>
  <si>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</si>
  <si>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</si>
  <si>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</si>
  <si>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</si>
  <si>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</si>
  <si>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</si>
  <si>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</si>
  <si>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</si>
  <si>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</si>
  <si>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</si>
  <si>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</si>
  <si>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</si>
  <si>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</si>
  <si>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</si>
  <si>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</si>
  <si>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</si>
  <si>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</si>
  <si>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</si>
  <si>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</si>
  <si>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</si>
  <si>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</si>
  <si>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</si>
  <si>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</si>
  <si>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</si>
  <si>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</si>
  <si>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</si>
  <si>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</si>
  <si>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</si>
  <si>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</si>
  <si>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</si>
  <si>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</si>
  <si>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</si>
  <si>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</si>
  <si>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</si>
  <si>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</si>
  <si>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</si>
  <si>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</si>
  <si>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</si>
  <si>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</si>
  <si>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</si>
  <si>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</si>
  <si>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</si>
  <si>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</si>
  <si>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</si>
  <si>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</si>
  <si>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</si>
  <si>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</si>
  <si>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</si>
  <si>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</si>
  <si>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</si>
  <si>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</si>
  <si>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</si>
  <si>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</si>
  <si>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</si>
  <si>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</si>
  <si>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</si>
  <si>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</si>
  <si>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</si>
  <si>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</si>
  <si>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</si>
  <si>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</si>
  <si>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</si>
  <si>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</si>
  <si>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</si>
  <si>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</si>
  <si>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</si>
  <si>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</si>
  <si>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</si>
  <si>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</si>
  <si>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</si>
  <si>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</si>
  <si>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</si>
  <si>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</si>
  <si>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</si>
  <si>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</si>
  <si>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</si>
  <si>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</si>
  <si>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</si>
  <si>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</si>
  <si>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</si>
  <si>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</si>
  <si>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</si>
  <si>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</si>
  <si>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</si>
  <si>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</si>
  <si>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</si>
  <si>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</si>
  <si>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</si>
  <si>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</si>
  <si>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</si>
  <si>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</si>
  <si>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</si>
  <si>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</si>
  <si>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</si>
  <si>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</si>
  <si>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</si>
  <si>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</si>
  <si>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</si>
  <si>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</si>
  <si>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</si>
  <si>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</si>
  <si>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</si>
  <si>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</si>
  <si>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</si>
  <si>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</si>
  <si>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</si>
  <si>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</si>
  <si>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</si>
  <si>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</si>
  <si>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</si>
  <si>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</si>
  <si>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</si>
  <si>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</si>
  <si>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</si>
  <si>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</si>
  <si>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</si>
  <si>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</si>
  <si>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</si>
  <si>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</si>
  <si>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</si>
  <si>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</si>
  <si>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</si>
  <si>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</si>
  <si>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</si>
  <si>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</si>
  <si>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</si>
  <si>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</si>
  <si>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</si>
  <si>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</si>
  <si>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</si>
  <si>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</si>
  <si>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</si>
  <si>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</si>
  <si>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</si>
  <si>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</si>
  <si>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</si>
  <si>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</si>
  <si>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</si>
  <si>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</si>
  <si>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</si>
  <si>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</si>
  <si>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</si>
  <si>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</si>
  <si>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</si>
  <si>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</si>
  <si>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</si>
  <si>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</si>
  <si>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</si>
  <si>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</si>
  <si>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</si>
  <si>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</si>
  <si>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</si>
  <si>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</si>
  <si>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</si>
  <si>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</si>
  <si>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</si>
  <si>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</si>
  <si>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</si>
  <si>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</si>
  <si>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</si>
  <si>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</si>
  <si>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</si>
  <si>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</si>
  <si>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</si>
  <si>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</si>
  <si>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</si>
  <si>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</si>
  <si>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</si>
  <si>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</si>
  <si>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</si>
  <si>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</si>
  <si>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</si>
  <si>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</si>
  <si>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</si>
  <si>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</si>
  <si>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</si>
  <si>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</si>
  <si>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</si>
  <si>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</si>
  <si>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</si>
  <si>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</si>
  <si>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</si>
  <si>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</si>
  <si>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</si>
  <si>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</si>
  <si>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</si>
  <si>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</si>
  <si>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</si>
  <si>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</si>
  <si>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</si>
  <si>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</si>
  <si>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</si>
  <si>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</si>
  <si>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</si>
  <si>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</si>
  <si>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</si>
  <si>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</si>
  <si>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</si>
  <si>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</si>
  <si>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</si>
  <si>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</si>
  <si>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</si>
  <si>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</si>
  <si>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</si>
  <si>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</si>
  <si>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</si>
  <si>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</si>
  <si>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</si>
  <si>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</si>
  <si>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</si>
  <si>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</si>
  <si>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</si>
  <si>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</si>
  <si>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</si>
  <si>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</si>
  <si>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</si>
  <si>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</si>
  <si>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</si>
  <si>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</si>
  <si>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</si>
  <si>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</si>
  <si>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</si>
  <si>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</si>
  <si>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</si>
  <si>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</si>
  <si>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</si>
  <si>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</si>
  <si>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</si>
  <si>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</si>
  <si>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</si>
  <si>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</si>
  <si>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</si>
  <si>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</si>
  <si>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</si>
  <si>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</si>
  <si>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</si>
  <si>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</si>
  <si>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</si>
  <si>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</si>
  <si>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</si>
  <si>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</si>
  <si>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</si>
  <si>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</si>
  <si>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</si>
  <si>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</si>
  <si>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</si>
  <si>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</si>
  <si>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</si>
  <si>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</si>
  <si>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</si>
  <si>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</si>
  <si>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</si>
  <si>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</si>
  <si>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</si>
  <si>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</si>
  <si>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</si>
  <si>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</si>
  <si>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</si>
  <si>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</si>
  <si>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</si>
  <si>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</si>
  <si>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</si>
  <si>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</si>
  <si>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</si>
  <si>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</si>
  <si>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</si>
  <si>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</si>
  <si>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</si>
  <si>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</si>
  <si>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</si>
  <si>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</si>
  <si>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</si>
  <si>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</si>
  <si>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</si>
  <si>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</si>
  <si>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</si>
  <si>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</si>
  <si>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</si>
  <si>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</si>
  <si>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</si>
  <si>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</si>
  <si>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</si>
  <si>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</si>
  <si>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</si>
  <si>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</si>
  <si>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</si>
  <si>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</si>
  <si>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</si>
  <si>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</si>
  <si>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</si>
  <si>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</si>
  <si>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</si>
  <si>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</si>
  <si>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</si>
  <si>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</si>
  <si>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</si>
  <si>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</si>
  <si>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</si>
  <si>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</si>
  <si>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</si>
  <si>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</si>
  <si>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</si>
  <si>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</si>
  <si>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</si>
  <si>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</si>
  <si>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</si>
  <si>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</si>
  <si>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</si>
  <si>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</si>
  <si>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</si>
  <si>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</si>
  <si>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</si>
  <si>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</si>
  <si>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</si>
  <si>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</si>
  <si>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</si>
  <si>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</si>
  <si>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</si>
  <si>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</si>
  <si>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</si>
  <si>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</si>
  <si>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</si>
  <si>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</si>
  <si>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</si>
  <si>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</si>
  <si>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</si>
  <si>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</si>
  <si>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</si>
  <si>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</si>
  <si>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</si>
  <si>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</si>
  <si>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</si>
  <si>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</si>
  <si>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</si>
  <si>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</si>
  <si>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</si>
  <si>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</si>
  <si>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</si>
  <si>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</si>
  <si>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</si>
  <si>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</si>
  <si>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</si>
  <si>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</si>
  <si>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</si>
  <si>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</si>
  <si>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</si>
  <si>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</si>
  <si>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</si>
  <si>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</si>
  <si>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</si>
  <si>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</si>
  <si>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</si>
  <si>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</si>
  <si>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</si>
  <si>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</si>
  <si>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</si>
  <si>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</si>
  <si>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</si>
  <si>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</si>
  <si>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</si>
  <si>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</si>
  <si>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</si>
  <si>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</si>
  <si>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</si>
  <si>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</si>
  <si>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</si>
  <si>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</si>
  <si>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</si>
  <si>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</si>
  <si>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</si>
  <si>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</si>
  <si>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</si>
  <si>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</si>
  <si>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</si>
  <si>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</si>
  <si>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</si>
  <si>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</si>
  <si>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</si>
  <si>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</si>
  <si>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</si>
  <si>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</si>
  <si>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</si>
  <si>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</si>
  <si>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</si>
  <si>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</si>
  <si>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</si>
  <si>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</si>
  <si>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</si>
  <si>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</si>
  <si>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</si>
  <si>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</si>
  <si>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</si>
  <si>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</si>
  <si>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</si>
  <si>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</si>
  <si>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</si>
  <si>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</si>
  <si>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</si>
  <si>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</si>
  <si>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</si>
  <si>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</si>
  <si>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</si>
  <si>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</si>
  <si>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</si>
  <si>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</si>
  <si>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</si>
  <si>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</si>
  <si>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</si>
  <si>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</si>
  <si>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</si>
  <si>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</si>
  <si>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</si>
  <si>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</si>
  <si>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</si>
  <si>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</si>
  <si>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</si>
  <si>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</si>
  <si>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</si>
  <si>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</si>
  <si>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</si>
  <si>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</si>
  <si>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</si>
  <si>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</si>
  <si>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</si>
  <si>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</si>
  <si>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</si>
  <si>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</si>
  <si>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</si>
  <si>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</si>
  <si>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</si>
  <si>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</si>
  <si>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</si>
  <si>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</si>
  <si>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</si>
  <si>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</si>
  <si>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</si>
  <si>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</si>
  <si>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</si>
  <si>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</si>
  <si>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</si>
  <si>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</si>
  <si>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</si>
  <si>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</si>
  <si>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</si>
  <si>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</si>
  <si>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</si>
  <si>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</si>
  <si>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</si>
  <si>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</si>
  <si>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</si>
  <si>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</si>
  <si>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</si>
  <si>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</si>
  <si>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</si>
  <si>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</si>
  <si>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</si>
  <si>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</si>
  <si>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</si>
  <si>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</si>
  <si>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</si>
  <si>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</si>
  <si>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</si>
  <si>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</si>
  <si>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</si>
  <si>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</si>
  <si>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</si>
  <si>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</si>
  <si>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</si>
  <si>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</si>
  <si>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</si>
  <si>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</si>
  <si>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</si>
  <si>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</si>
  <si>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</si>
  <si>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</si>
  <si>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</si>
  <si>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</si>
  <si>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</si>
  <si>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</si>
  <si>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</si>
  <si>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</si>
  <si>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</si>
  <si>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</si>
  <si>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</si>
  <si>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</si>
  <si>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</si>
  <si>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</si>
  <si>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</si>
  <si>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</si>
  <si>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</si>
  <si>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</si>
  <si>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</si>
  <si>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</si>
  <si>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</si>
  <si>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</si>
  <si>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</si>
  <si>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</si>
  <si>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</si>
  <si>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</si>
  <si>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</si>
  <si>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</si>
  <si>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</si>
  <si>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</si>
  <si>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</si>
  <si>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</si>
  <si>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</si>
  <si>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</si>
  <si>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</si>
  <si>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</si>
  <si>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</si>
  <si>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</si>
  <si>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</si>
  <si>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</si>
  <si>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</si>
  <si>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</si>
  <si>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</si>
  <si>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</si>
  <si>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</si>
  <si>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</si>
  <si>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</si>
  <si>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</si>
  <si>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</si>
  <si>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</si>
  <si>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</si>
  <si>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</si>
  <si>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</si>
  <si>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</si>
  <si>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</si>
  <si>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</si>
  <si>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</si>
  <si>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</si>
  <si>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</si>
  <si>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</si>
  <si>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</si>
  <si>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</si>
  <si>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</si>
  <si>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</si>
  <si>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</si>
  <si>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</si>
  <si>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</si>
  <si>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</si>
  <si>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</si>
  <si>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</si>
  <si>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</si>
  <si>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</si>
  <si>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</si>
  <si>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</si>
  <si>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</si>
  <si>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</si>
  <si>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</si>
  <si>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</si>
  <si>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</si>
  <si>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</si>
  <si>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</si>
  <si>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</si>
  <si>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</si>
  <si>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</si>
  <si>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</si>
  <si>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</si>
  <si>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</si>
  <si>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</si>
  <si>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</si>
  <si>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</si>
  <si>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</si>
  <si>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</si>
  <si>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</si>
  <si>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</si>
  <si>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</si>
  <si>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</si>
  <si>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</si>
  <si>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</si>
  <si>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</si>
  <si>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</si>
  <si>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</si>
  <si>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</si>
  <si>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</si>
  <si>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</si>
  <si>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</si>
  <si>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</si>
  <si>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</si>
  <si>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</si>
  <si>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</si>
  <si>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</si>
  <si>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</si>
  <si>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</si>
  <si>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</si>
  <si>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</si>
  <si>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</si>
  <si>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</si>
  <si>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</si>
  <si>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</si>
  <si>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</si>
  <si>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</si>
  <si>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</si>
  <si>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</si>
  <si>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</si>
  <si>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</si>
  <si>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</si>
  <si>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</si>
  <si>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</si>
  <si>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</si>
  <si>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</si>
  <si>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</si>
  <si>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</si>
  <si>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</si>
  <si>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</si>
  <si>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</si>
  <si>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</si>
  <si>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</si>
  <si>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</si>
  <si>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</si>
  <si>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</si>
  <si>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</si>
  <si>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</si>
  <si>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</si>
  <si>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</si>
  <si>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</si>
  <si>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</si>
  <si>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</si>
  <si>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</si>
  <si>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</si>
  <si>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</si>
  <si>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</si>
  <si>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</si>
  <si>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</si>
  <si>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</si>
  <si>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</si>
  <si>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</si>
  <si>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</si>
  <si>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</si>
  <si>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</si>
  <si>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</si>
  <si>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</si>
  <si>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</si>
  <si>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</si>
  <si>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</si>
  <si>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</si>
  <si>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</si>
  <si>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</si>
  <si>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</si>
  <si>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</si>
  <si>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</si>
  <si>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</si>
  <si>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</si>
  <si>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</si>
  <si>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</si>
  <si>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</si>
  <si>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</si>
  <si>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</si>
  <si>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</si>
  <si>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</si>
  <si>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</si>
  <si>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</si>
  <si>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</si>
  <si>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</si>
  <si>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</si>
  <si>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</si>
  <si>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</si>
  <si>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</si>
  <si>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</si>
  <si>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</si>
  <si>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</si>
  <si>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</si>
  <si>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</si>
  <si>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</si>
  <si>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</si>
  <si>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</si>
  <si>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</si>
  <si>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</si>
  <si>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</si>
  <si>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</si>
  <si>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</si>
  <si>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</si>
  <si>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</si>
  <si>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</si>
  <si>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</si>
  <si>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</si>
  <si>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</si>
  <si>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</si>
  <si>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</si>
  <si>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</si>
  <si>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</si>
  <si>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</si>
  <si>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</si>
  <si>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</si>
  <si>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</si>
  <si>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</si>
  <si>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</si>
  <si>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</si>
  <si>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</si>
  <si>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</si>
  <si>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</si>
  <si>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</si>
  <si>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</si>
  <si>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</si>
  <si>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</si>
  <si>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</si>
  <si>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</si>
  <si>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</si>
  <si>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</si>
  <si>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</si>
  <si>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</si>
  <si>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</si>
  <si>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</si>
  <si>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</si>
  <si>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</si>
  <si>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</si>
  <si>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</si>
  <si>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</si>
  <si>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</si>
  <si>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</si>
  <si>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</si>
  <si>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</si>
  <si>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</si>
  <si>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</si>
  <si>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</si>
  <si>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</si>
  <si>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</si>
  <si>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</si>
  <si>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</si>
  <si>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</si>
  <si>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</si>
  <si>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</si>
  <si>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</si>
  <si>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</si>
  <si>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</si>
  <si>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</si>
  <si>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</si>
  <si>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</si>
  <si>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</si>
  <si>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</si>
  <si>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</si>
  <si>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</si>
  <si>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</si>
  <si>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</si>
  <si>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</si>
  <si>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</si>
  <si>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</si>
  <si>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</si>
  <si>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</si>
  <si>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</si>
  <si>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</si>
  <si>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</si>
  <si>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</si>
  <si>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</si>
  <si>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</si>
  <si>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</si>
  <si>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</si>
  <si>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</si>
  <si>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</si>
  <si>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</si>
  <si>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</si>
  <si>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</si>
  <si>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</si>
  <si>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</si>
  <si>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</si>
  <si>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</si>
  <si>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</si>
  <si>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</si>
  <si>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</si>
  <si>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</si>
  <si>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</si>
  <si>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</si>
  <si>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</si>
  <si>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</si>
  <si>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</si>
  <si>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</si>
  <si>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</si>
  <si>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</si>
  <si>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</si>
  <si>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</si>
  <si>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</si>
  <si>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</si>
  <si>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</si>
  <si>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</si>
  <si>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</si>
  <si>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</si>
  <si>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</si>
  <si>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</si>
  <si>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</si>
  <si>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</si>
  <si>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</si>
  <si>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</si>
  <si>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</si>
  <si>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</si>
  <si>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</si>
  <si>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</si>
  <si>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</si>
  <si>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</si>
  <si>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</si>
  <si>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</si>
  <si>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</si>
  <si>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</si>
  <si>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</si>
  <si>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</si>
  <si>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</si>
  <si>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</si>
  <si>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</si>
  <si>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</si>
  <si>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</si>
  <si>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</si>
  <si>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</si>
  <si>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</si>
  <si>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</si>
  <si>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</si>
  <si>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</si>
  <si>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</si>
  <si>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</si>
  <si>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</si>
  <si>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</si>
  <si>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</si>
  <si>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</si>
  <si>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</si>
  <si>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</si>
  <si>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</si>
  <si>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</si>
  <si>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</si>
  <si>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</si>
  <si>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</si>
  <si>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</si>
  <si>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</si>
  <si>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</si>
  <si>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</si>
  <si>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</si>
  <si>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</si>
  <si>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</si>
  <si>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</si>
  <si>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</si>
  <si>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</si>
  <si>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</si>
  <si>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</si>
  <si>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</si>
  <si>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</si>
  <si>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</si>
  <si>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</si>
  <si>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</si>
  <si>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</si>
  <si>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</si>
  <si>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</si>
  <si>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</si>
  <si>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</si>
  <si>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</si>
  <si>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</si>
  <si>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</si>
  <si>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</si>
  <si>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</si>
  <si>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</si>
  <si>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</si>
  <si>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</si>
  <si>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</si>
  <si>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</si>
  <si>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</si>
  <si>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</si>
  <si>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</si>
  <si>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</si>
  <si>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</si>
  <si>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</si>
  <si>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</si>
  <si>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</si>
  <si>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</si>
  <si>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</si>
  <si>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</si>
  <si>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</si>
  <si>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</si>
  <si>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</si>
  <si>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</si>
  <si>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</si>
  <si>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</si>
  <si>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</si>
  <si>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</si>
  <si>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</si>
  <si>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</si>
  <si>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</si>
  <si>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</si>
  <si>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</si>
  <si>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</si>
  <si>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</si>
  <si>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</si>
  <si>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</si>
  <si>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</si>
  <si>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</si>
  <si>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</si>
  <si>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</si>
  <si>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</si>
  <si>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</si>
  <si>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</si>
  <si>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</si>
  <si>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</si>
  <si>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</si>
  <si>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</si>
  <si>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</si>
  <si>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</si>
  <si>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</si>
  <si>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</si>
  <si>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</si>
  <si>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</si>
  <si>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</si>
  <si>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</si>
  <si>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</si>
  <si>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</si>
  <si>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</si>
  <si>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</si>
  <si>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</si>
  <si>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</si>
  <si>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</si>
  <si>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</si>
  <si>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</si>
  <si>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</si>
  <si>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</si>
  <si>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</si>
  <si>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</si>
  <si>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</si>
  <si>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</si>
  <si>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</si>
  <si>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</si>
  <si>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</si>
  <si>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</si>
  <si>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</si>
  <si>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</si>
  <si>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</si>
  <si>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</si>
  <si>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</si>
  <si>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</si>
  <si>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</si>
  <si>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</si>
  <si>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</si>
  <si>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</si>
  <si>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</si>
  <si>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</si>
  <si>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</si>
  <si>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</si>
  <si>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</si>
  <si>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</si>
  <si>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</si>
  <si>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</si>
  <si>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</si>
  <si>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</si>
  <si>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</si>
  <si>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</si>
  <si>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</si>
  <si>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</si>
  <si>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</si>
  <si>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</si>
  <si>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</si>
  <si>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</si>
  <si>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</si>
  <si>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</si>
  <si>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</si>
  <si>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</si>
  <si>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</si>
  <si>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</si>
  <si>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</si>
  <si>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</si>
  <si>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</si>
  <si>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</si>
  <si>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</si>
  <si>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</si>
  <si>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</si>
  <si>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</si>
  <si>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</si>
  <si>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</si>
  <si>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</si>
  <si>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</si>
  <si>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</si>
  <si>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</si>
  <si>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</si>
  <si>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</si>
  <si>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</si>
  <si>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</si>
  <si>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</si>
  <si>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</si>
  <si>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</si>
  <si>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</si>
  <si>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</si>
  <si>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</si>
  <si>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</si>
  <si>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</si>
  <si>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</si>
  <si>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</si>
  <si>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</si>
  <si>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</si>
  <si>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</si>
  <si>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</si>
  <si>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</si>
  <si>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</si>
  <si>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</si>
  <si>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</si>
  <si>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</si>
  <si>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</si>
  <si>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</si>
  <si>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</si>
  <si>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</si>
  <si>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</si>
  <si>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</si>
  <si>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</si>
  <si>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</si>
  <si>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</si>
  <si>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</si>
  <si>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</si>
  <si>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</si>
  <si>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</si>
  <si>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</si>
  <si>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</si>
  <si>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</si>
  <si>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</si>
  <si>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</si>
  <si>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</si>
  <si>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</si>
  <si>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</si>
  <si>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</si>
  <si>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</si>
  <si>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</si>
  <si>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</si>
  <si>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</si>
  <si>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</si>
  <si>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</si>
  <si>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</si>
  <si>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</si>
  <si>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</si>
  <si>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</si>
  <si>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</si>
  <si>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</si>
  <si>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</si>
  <si>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</si>
  <si>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</si>
  <si>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</si>
  <si>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</si>
  <si>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</si>
  <si>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</si>
  <si>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</si>
  <si>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</si>
  <si>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</si>
  <si>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</si>
  <si>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</si>
  <si>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</si>
  <si>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</si>
  <si>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</si>
  <si>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</si>
  <si>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</si>
  <si>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</si>
  <si>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</si>
  <si>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</si>
  <si>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</si>
  <si>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</si>
  <si>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</si>
  <si>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</si>
  <si>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</si>
  <si>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</si>
  <si>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</si>
  <si>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</si>
  <si>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</si>
  <si>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</si>
  <si>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</si>
  <si>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</si>
  <si>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</si>
  <si>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</si>
  <si>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</si>
  <si>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</si>
  <si>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</si>
  <si>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</si>
  <si>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</si>
  <si>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</si>
  <si>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</si>
  <si>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</si>
  <si>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</si>
  <si>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</si>
  <si>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</si>
  <si>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</si>
  <si>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</si>
  <si>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</si>
  <si>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</si>
  <si>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</si>
  <si>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</si>
  <si>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</si>
  <si>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</si>
  <si>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</si>
  <si>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</si>
  <si>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</si>
  <si>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</si>
  <si>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</si>
  <si>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</si>
  <si>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</si>
  <si>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</si>
  <si>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</si>
  <si>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</si>
  <si>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</si>
  <si>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</si>
  <si>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</si>
  <si>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</si>
  <si>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</si>
  <si>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</si>
  <si>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</si>
  <si>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</si>
  <si>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</si>
  <si>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</si>
  <si>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</si>
  <si>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</si>
  <si>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</si>
  <si>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</si>
  <si>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</si>
  <si>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</si>
  <si>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</si>
  <si>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</si>
  <si>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</si>
  <si>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</si>
  <si>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</si>
  <si>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</si>
  <si>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</si>
  <si>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</si>
  <si>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</si>
  <si>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</si>
  <si>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</si>
  <si>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</si>
  <si>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</si>
  <si>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</si>
  <si>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</si>
  <si>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</si>
  <si>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</si>
  <si>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</si>
  <si>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</si>
  <si>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</si>
  <si>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</si>
  <si>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</si>
  <si>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</si>
  <si>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</si>
  <si>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</si>
  <si>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</si>
  <si>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</si>
  <si>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</si>
  <si>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</si>
  <si>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</si>
  <si>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</si>
  <si>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</si>
  <si>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</si>
  <si>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</si>
  <si>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</si>
  <si>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</si>
  <si>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</si>
  <si>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</si>
  <si>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</si>
  <si>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</si>
  <si>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</si>
  <si>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</si>
  <si>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</si>
  <si>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</si>
  <si>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</si>
  <si>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</si>
  <si>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</si>
  <si>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</si>
  <si>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</si>
  <si>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</si>
  <si>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</si>
  <si>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</si>
  <si>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</si>
  <si>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</si>
  <si>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</si>
  <si>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</si>
  <si>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</si>
  <si>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</si>
  <si>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</si>
  <si>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</si>
  <si>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</si>
  <si>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</si>
  <si>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</si>
  <si>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</si>
  <si>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</si>
  <si>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</si>
  <si>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</si>
  <si>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</si>
  <si>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</si>
  <si>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</si>
  <si>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</si>
  <si>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</si>
  <si>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</si>
  <si>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</si>
  <si>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</si>
  <si>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</si>
  <si>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</si>
  <si>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</si>
  <si>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</si>
  <si>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</si>
  <si>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</si>
  <si>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</si>
  <si>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</si>
  <si>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</si>
  <si>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</si>
  <si>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</si>
  <si>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</si>
  <si>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</si>
  <si>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</si>
  <si>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</si>
  <si>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</si>
  <si>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</si>
  <si>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</si>
  <si>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</si>
  <si>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</si>
  <si>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</si>
  <si>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</si>
  <si>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</si>
  <si>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</si>
  <si>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</si>
  <si>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</si>
  <si>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</si>
  <si>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</si>
  <si>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</si>
  <si>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</si>
  <si>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</si>
  <si>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</si>
  <si>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</si>
  <si>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</si>
  <si>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</si>
  <si>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</si>
  <si>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</si>
  <si>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</si>
  <si>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</si>
  <si>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</si>
  <si>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</si>
  <si>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</si>
  <si>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</si>
  <si>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</si>
  <si>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</si>
  <si>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</si>
  <si>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</si>
  <si>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</si>
  <si>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</si>
  <si>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</si>
  <si>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</si>
  <si>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</si>
  <si>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</si>
  <si>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</si>
  <si>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</si>
  <si>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</si>
  <si>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</si>
  <si>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</si>
  <si>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</si>
  <si>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</si>
  <si>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</si>
  <si>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</si>
  <si>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</si>
  <si>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</si>
  <si>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</si>
  <si>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</si>
  <si>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</si>
  <si>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</si>
  <si>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</si>
  <si>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</si>
  <si>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</si>
  <si>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</si>
  <si>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</si>
  <si>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</si>
  <si>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</si>
  <si>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</si>
  <si>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</si>
  <si>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</si>
  <si>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</si>
  <si>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</si>
  <si>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</si>
  <si>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</si>
  <si>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</si>
  <si>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</si>
  <si>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</si>
  <si>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</si>
  <si>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</si>
  <si>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</si>
  <si>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</si>
  <si>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</si>
  <si>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</si>
  <si>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</si>
  <si>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</si>
  <si>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</si>
  <si>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</si>
  <si>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</si>
  <si>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</si>
  <si>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</si>
  <si>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</si>
  <si>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</si>
  <si>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</si>
  <si>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</si>
  <si>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</si>
  <si>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</si>
  <si>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</si>
  <si>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</si>
  <si>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</si>
  <si>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</si>
  <si>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</si>
  <si>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</si>
  <si>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</si>
  <si>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</si>
  <si>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</si>
  <si>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</si>
  <si>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</si>
  <si>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</si>
  <si>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</si>
  <si>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</si>
  <si>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</si>
  <si>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</si>
  <si>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</si>
  <si>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</si>
  <si>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</si>
  <si>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</si>
  <si>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</si>
  <si>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</si>
  <si>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</si>
  <si>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</si>
  <si>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</si>
  <si>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</si>
  <si>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</si>
  <si>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</si>
  <si>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</si>
  <si>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</si>
  <si>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</si>
  <si>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</si>
  <si>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</si>
  <si>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</si>
  <si>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</si>
  <si>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</si>
  <si>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</si>
  <si>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</si>
  <si>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</si>
  <si>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</si>
  <si>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</si>
  <si>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</si>
  <si>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</si>
  <si>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</si>
  <si>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</si>
  <si>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</si>
  <si>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</si>
  <si>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</si>
  <si>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</si>
  <si>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</si>
  <si>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</si>
  <si>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</si>
  <si>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</si>
  <si>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</si>
  <si>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</si>
  <si>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</si>
  <si>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</si>
  <si>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</si>
  <si>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</si>
  <si>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</si>
  <si>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</si>
  <si>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</si>
  <si>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</si>
  <si>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</si>
  <si>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</si>
  <si>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</si>
  <si>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</si>
  <si>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</si>
  <si>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</si>
  <si>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</si>
  <si>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</si>
  <si>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</si>
  <si>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</si>
  <si>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</si>
  <si>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</si>
  <si>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</si>
  <si>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</si>
  <si>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</si>
  <si>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</si>
  <si>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</si>
  <si>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</si>
  <si>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</si>
  <si>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</si>
  <si>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</si>
  <si>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</si>
  <si>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</si>
  <si>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</si>
  <si>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</si>
  <si>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</si>
  <si>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</si>
  <si>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</si>
  <si>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</si>
  <si>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</si>
  <si>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</si>
  <si>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</si>
  <si>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</si>
  <si>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</si>
  <si>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</si>
  <si>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</si>
  <si>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</si>
  <si>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</si>
  <si>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</si>
  <si>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</si>
  <si>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</si>
  <si>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</si>
  <si>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</si>
  <si>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</si>
  <si>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</si>
  <si>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</si>
  <si>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</si>
  <si>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</si>
  <si>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</si>
  <si>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</si>
  <si>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</si>
  <si>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</si>
  <si>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</si>
  <si>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</si>
  <si>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</si>
  <si>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</si>
  <si>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</si>
  <si>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</si>
  <si>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</si>
  <si>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</si>
  <si>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</si>
  <si>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</si>
  <si>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</si>
  <si>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</si>
  <si>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</si>
  <si>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</si>
  <si>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</si>
  <si>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</si>
  <si>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</si>
  <si>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</si>
  <si>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</si>
  <si>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</si>
  <si>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</si>
  <si>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</si>
  <si>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</si>
  <si>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</si>
  <si>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</si>
  <si>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</si>
  <si>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</si>
  <si>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</si>
  <si>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</si>
  <si>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</si>
  <si>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</si>
  <si>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</si>
  <si>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</si>
  <si>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</si>
  <si>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</si>
  <si>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</si>
  <si>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</si>
  <si>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</si>
  <si>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</si>
  <si>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</si>
  <si>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</si>
  <si>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</si>
  <si>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</si>
  <si>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</si>
  <si>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</si>
  <si>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</si>
  <si>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</si>
  <si>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</si>
  <si>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</si>
  <si>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</si>
  <si>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</si>
  <si>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</si>
  <si>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</si>
  <si>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</si>
  <si>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</si>
  <si>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</si>
  <si>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</si>
  <si>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</si>
  <si>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</si>
  <si>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</si>
  <si>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</si>
  <si>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</si>
  <si>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</si>
  <si>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</si>
  <si>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</si>
  <si>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</si>
  <si>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</si>
  <si>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</si>
  <si>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</si>
  <si>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</si>
  <si>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</si>
  <si>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</si>
  <si>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</si>
  <si>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</si>
  <si>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</si>
  <si>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</si>
  <si>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</si>
  <si>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</si>
  <si>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</si>
  <si>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</si>
  <si>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</si>
  <si>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</si>
  <si>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</si>
  <si>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</si>
  <si>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</si>
  <si>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</si>
  <si>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</si>
  <si>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</si>
  <si>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</si>
  <si>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</si>
  <si>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</si>
  <si>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</si>
  <si>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</si>
  <si>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</si>
  <si>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</si>
  <si>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</si>
  <si>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</si>
  <si>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</si>
  <si>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</si>
  <si>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</si>
  <si>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</si>
  <si>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</si>
  <si>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</si>
  <si>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</si>
  <si>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</si>
  <si>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</si>
  <si>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</si>
  <si>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</si>
  <si>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</si>
  <si>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</si>
  <si>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</si>
  <si>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</si>
  <si>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</si>
  <si>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</si>
  <si>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</si>
  <si>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</si>
  <si>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</si>
  <si>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</si>
  <si>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</si>
  <si>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</si>
  <si>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</si>
  <si>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</si>
  <si>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</si>
  <si>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</si>
  <si>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</si>
  <si>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</si>
  <si>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</si>
  <si>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</si>
  <si>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</si>
  <si>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</si>
  <si>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</si>
  <si>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</si>
  <si>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</si>
  <si>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</si>
  <si>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</si>
  <si>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</si>
  <si>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</si>
  <si>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</si>
  <si>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</si>
  <si>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</si>
  <si>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</si>
  <si>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</si>
  <si>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</si>
  <si>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</si>
  <si>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</si>
  <si>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</si>
  <si>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</si>
  <si>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</si>
  <si>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</si>
  <si>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</si>
  <si>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</si>
  <si>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</si>
  <si>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</si>
  <si>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</si>
  <si>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</si>
  <si>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</si>
  <si>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</si>
  <si>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</si>
  <si>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</si>
  <si>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</si>
  <si>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</si>
  <si>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</si>
  <si>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</si>
  <si>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</si>
  <si>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</si>
  <si>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</si>
  <si>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</si>
  <si>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</si>
  <si>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</si>
  <si>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</si>
  <si>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</si>
  <si>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</si>
  <si>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</si>
  <si>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</si>
  <si>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</si>
  <si>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</si>
  <si>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</si>
  <si>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</si>
  <si>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</si>
  <si>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</si>
  <si>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</si>
  <si>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</si>
  <si>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</si>
  <si>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</si>
  <si>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</si>
  <si>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</si>
  <si>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</si>
  <si>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</si>
  <si>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</si>
  <si>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</si>
  <si>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</si>
  <si>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</si>
  <si>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</si>
  <si>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</si>
  <si>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</si>
  <si>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</si>
  <si>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</si>
  <si>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</si>
  <si>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</si>
  <si>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</si>
  <si>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</si>
  <si>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</si>
  <si>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</si>
  <si>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</si>
  <si>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</si>
  <si>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</si>
  <si>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</si>
  <si>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</si>
  <si>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</si>
  <si>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</si>
  <si>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</si>
  <si>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</si>
  <si>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</si>
  <si>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</si>
  <si>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</si>
  <si>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</si>
  <si>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</si>
  <si>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</si>
  <si>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</si>
  <si>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</si>
  <si>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</si>
  <si>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</si>
  <si>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</si>
  <si>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</si>
  <si>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</si>
  <si>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</si>
  <si>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</si>
  <si>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</si>
  <si>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</si>
  <si>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</si>
  <si>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</si>
  <si>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</si>
  <si>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</si>
  <si>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</si>
  <si>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</si>
  <si>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</si>
  <si>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</si>
  <si>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</si>
  <si>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</si>
  <si>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</si>
  <si>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</si>
  <si>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</si>
  <si>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</si>
  <si>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</si>
  <si>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</si>
  <si>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</si>
  <si>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</si>
  <si>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</si>
  <si>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</si>
  <si>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</si>
  <si>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</si>
  <si>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</si>
  <si>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</si>
  <si>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</si>
  <si>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</si>
  <si>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</si>
  <si>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</si>
  <si>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</si>
  <si>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</si>
  <si>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</si>
  <si>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</si>
  <si>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</si>
  <si>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</si>
  <si>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</si>
  <si>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</si>
  <si>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</si>
  <si>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</si>
  <si>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</si>
  <si>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</si>
  <si>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</si>
  <si>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</si>
  <si>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</si>
  <si>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</si>
  <si>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</si>
  <si>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</si>
  <si>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</si>
  <si>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</si>
  <si>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</si>
  <si>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</si>
  <si>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</si>
  <si>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</si>
  <si>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</si>
  <si>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</si>
  <si>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</si>
  <si>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</si>
  <si>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</si>
  <si>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</si>
  <si>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</si>
  <si>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</si>
  <si>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</si>
  <si>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</si>
  <si>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</si>
  <si>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</si>
  <si>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</si>
  <si>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</si>
  <si>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</si>
  <si>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</si>
  <si>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</si>
  <si>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</si>
  <si>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</si>
  <si>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</si>
  <si>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</si>
  <si>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</si>
  <si>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</si>
  <si>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</si>
  <si>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</si>
  <si>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</si>
  <si>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</si>
  <si>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</si>
  <si>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</si>
  <si>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</si>
  <si>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</si>
  <si>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</si>
  <si>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</si>
  <si>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</si>
  <si>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</si>
  <si>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</si>
  <si>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</si>
  <si>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</si>
  <si>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</si>
  <si>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</si>
  <si>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</si>
  <si>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</si>
  <si>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</si>
  <si>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</si>
  <si>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</si>
  <si>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</si>
  <si>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</si>
  <si>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</si>
  <si>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</si>
  <si>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</si>
  <si>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</si>
  <si>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</si>
  <si>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</si>
  <si>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</si>
  <si>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</si>
  <si>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</si>
  <si>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</si>
  <si>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</si>
  <si>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</si>
  <si>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</si>
  <si>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</si>
  <si>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</si>
  <si>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</si>
  <si>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</si>
  <si>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</si>
  <si>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</si>
  <si>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</si>
  <si>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</si>
  <si>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</si>
  <si>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</si>
  <si>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</si>
  <si>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</si>
  <si>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</si>
  <si>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</si>
  <si>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</si>
  <si>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</si>
  <si>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</si>
  <si>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</si>
  <si>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</si>
  <si>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</si>
  <si>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</si>
  <si>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</si>
  <si>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</si>
  <si>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</si>
  <si>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</si>
  <si>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</si>
  <si>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</si>
  <si>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</si>
  <si>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</si>
  <si>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</si>
  <si>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</si>
  <si>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</si>
  <si>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</si>
  <si>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</si>
  <si>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</si>
  <si>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</si>
  <si>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</si>
  <si>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</si>
  <si>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</si>
  <si>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</si>
  <si>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</si>
  <si>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</si>
  <si>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</si>
  <si>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</si>
  <si>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</si>
  <si>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</si>
  <si>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</si>
  <si>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</si>
  <si>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</si>
  <si>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</si>
  <si>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</si>
  <si>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</si>
  <si>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</si>
  <si>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</si>
  <si>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</si>
  <si>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</si>
  <si>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</si>
  <si>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</si>
  <si>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</si>
  <si>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</si>
  <si>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</si>
  <si>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</si>
  <si>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</si>
  <si>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</si>
  <si>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</si>
  <si>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</si>
  <si>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</si>
  <si>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</si>
  <si>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</si>
  <si>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</si>
  <si>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</si>
  <si>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</si>
  <si>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</si>
  <si>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</si>
  <si>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</si>
  <si>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</si>
  <si>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</si>
  <si>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</si>
  <si>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</si>
  <si>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</si>
  <si>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</si>
  <si>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</si>
  <si>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</si>
  <si>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</si>
  <si>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</si>
  <si>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</si>
  <si>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</si>
  <si>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</si>
  <si>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</si>
  <si>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</si>
  <si>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</si>
  <si>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</si>
  <si>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</si>
  <si>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</si>
  <si>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</si>
  <si>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</si>
  <si>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</si>
  <si>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</si>
  <si>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</si>
  <si>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</si>
  <si>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</si>
  <si>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</si>
  <si>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</si>
  <si>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</si>
  <si>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</si>
  <si>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</si>
  <si>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</si>
  <si>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</si>
  <si>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</si>
  <si>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</si>
  <si>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</si>
  <si>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</si>
  <si>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</si>
  <si>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</si>
  <si>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</si>
  <si>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</si>
  <si>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</si>
  <si>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</si>
  <si>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</si>
  <si>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</si>
  <si>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</si>
  <si>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</si>
  <si>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</si>
  <si>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</si>
  <si>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</si>
  <si>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</si>
  <si>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</si>
  <si>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</si>
  <si>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</si>
  <si>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</si>
  <si>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</si>
  <si>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</si>
  <si>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</si>
  <si>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</si>
  <si>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</si>
  <si>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</si>
  <si>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</si>
  <si>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</si>
  <si>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</si>
  <si>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</si>
  <si>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</si>
  <si>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</si>
  <si>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</si>
  <si>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</si>
  <si>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</si>
  <si>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</si>
  <si>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</si>
  <si>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</si>
  <si>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</si>
  <si>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</si>
  <si>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</si>
  <si>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</si>
  <si>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</si>
  <si>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</si>
  <si>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</si>
  <si>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</si>
  <si>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</si>
  <si>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</si>
  <si>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</si>
  <si>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</si>
  <si>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</si>
  <si>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</si>
  <si>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</si>
  <si>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</si>
  <si>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</si>
  <si>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</si>
  <si>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</si>
  <si>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</si>
  <si>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</si>
  <si>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</si>
  <si>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</si>
  <si>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</si>
  <si>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</si>
  <si>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</si>
  <si>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</si>
  <si>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</si>
  <si>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</si>
  <si>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</si>
  <si>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</si>
  <si>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</si>
  <si>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</si>
  <si>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</si>
  <si>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</si>
  <si>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</si>
  <si>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</si>
  <si>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</si>
  <si>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</si>
  <si>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</si>
  <si>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</si>
  <si>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</si>
  <si>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</si>
  <si>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</si>
  <si>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</si>
  <si>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</si>
  <si>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</si>
  <si>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</si>
  <si>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</si>
  <si>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</si>
  <si>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</si>
  <si>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</si>
  <si>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</si>
  <si>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</si>
  <si>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</si>
  <si>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</si>
  <si>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</si>
  <si>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</si>
  <si>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</si>
  <si>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</si>
  <si>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</si>
  <si>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</si>
  <si>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</si>
  <si>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</si>
  <si>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</si>
  <si>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</si>
  <si>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</si>
  <si>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</si>
  <si>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</si>
  <si>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</si>
  <si>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</si>
  <si>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</si>
  <si>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</si>
  <si>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</si>
  <si>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</si>
  <si>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</si>
  <si>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</si>
  <si>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</si>
  <si>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</si>
  <si>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</si>
  <si>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</si>
  <si>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</si>
  <si>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</si>
  <si>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</si>
  <si>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</si>
  <si>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</si>
  <si>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</si>
  <si>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</si>
  <si>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</si>
  <si>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</si>
  <si>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</si>
  <si>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</si>
  <si>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</si>
  <si>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</si>
  <si>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</si>
  <si>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</si>
  <si>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</si>
  <si>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</si>
  <si>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</si>
  <si>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</si>
  <si>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</si>
  <si>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</si>
  <si>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</si>
  <si>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</si>
  <si>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</si>
  <si>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</si>
  <si>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</si>
  <si>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</si>
  <si>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</si>
  <si>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</si>
  <si>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</si>
  <si>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</si>
  <si>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</si>
  <si>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</si>
  <si>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</si>
  <si>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</si>
  <si>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</si>
  <si>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</si>
  <si>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</si>
  <si>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</si>
  <si>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</si>
  <si>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</si>
  <si>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</si>
  <si>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</si>
  <si>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</si>
  <si>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</si>
  <si>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</si>
  <si>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</si>
  <si>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</si>
  <si>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</si>
  <si>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</si>
  <si>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</si>
  <si>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</si>
  <si>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</si>
  <si>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</si>
  <si>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</si>
  <si>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</si>
  <si>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</si>
  <si>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</si>
  <si>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</si>
  <si>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</si>
  <si>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</si>
  <si>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</si>
  <si>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</si>
  <si>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</si>
  <si>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</si>
  <si>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</si>
  <si>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</si>
  <si>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</si>
  <si>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</si>
  <si>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</si>
  <si>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</si>
  <si>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</si>
  <si>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</si>
  <si>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</si>
  <si>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</si>
  <si>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</si>
  <si>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</si>
  <si>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</si>
  <si>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</si>
  <si>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</si>
  <si>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</si>
  <si>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</si>
  <si>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</si>
  <si>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</si>
  <si>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</si>
  <si>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</si>
  <si>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</si>
  <si>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</si>
  <si>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</si>
  <si>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</si>
  <si>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</si>
  <si>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</si>
  <si>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</si>
  <si>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</si>
  <si>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</si>
  <si>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</si>
  <si>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</si>
  <si>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</si>
  <si>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</si>
  <si>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</si>
  <si>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</si>
  <si>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</si>
  <si>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</si>
  <si>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</si>
  <si>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</si>
  <si>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</si>
  <si>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</si>
  <si>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</si>
  <si>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</si>
  <si>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</si>
  <si>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</si>
  <si>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</si>
  <si>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</si>
  <si>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</si>
  <si>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</si>
  <si>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</si>
  <si>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</si>
  <si>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</si>
  <si>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</si>
  <si>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</si>
  <si>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</si>
  <si>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</si>
  <si>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</si>
  <si>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</si>
  <si>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</si>
  <si>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</si>
  <si>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</si>
  <si>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</si>
  <si>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</si>
  <si>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</si>
  <si>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</si>
  <si>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</si>
  <si>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</si>
  <si>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</si>
  <si>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</si>
  <si>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</si>
  <si>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</si>
  <si>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</si>
  <si>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</si>
  <si>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</si>
  <si>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</si>
  <si>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</si>
  <si>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</si>
  <si>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</si>
  <si>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</si>
  <si>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</si>
  <si>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</si>
  <si>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</si>
  <si>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</si>
  <si>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</si>
  <si>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</si>
  <si>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</si>
  <si>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</si>
  <si>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</si>
  <si>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</si>
  <si>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</si>
  <si>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</si>
  <si>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</si>
  <si>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</si>
  <si>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</si>
  <si>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</si>
  <si>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</si>
  <si>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</si>
  <si>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</si>
  <si>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</si>
  <si>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</si>
  <si>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</si>
  <si>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</si>
  <si>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</si>
  <si>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</si>
  <si>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</si>
  <si>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</si>
  <si>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</si>
  <si>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</si>
  <si>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</si>
  <si>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</si>
  <si>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</si>
  <si>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</si>
  <si>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</si>
  <si>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</si>
  <si>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</si>
  <si>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</si>
  <si>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</si>
  <si>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</si>
  <si>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</si>
  <si>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</si>
  <si>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</si>
  <si>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</si>
  <si>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</si>
  <si>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</si>
  <si>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</si>
  <si>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</si>
  <si>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</si>
  <si>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</si>
  <si>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</si>
  <si>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</si>
  <si>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</si>
  <si>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</si>
  <si>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</si>
  <si>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</si>
  <si>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</si>
  <si>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</si>
  <si>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</si>
  <si>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</si>
  <si>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</si>
  <si>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</si>
  <si>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</si>
  <si>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</si>
  <si>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</si>
  <si>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</si>
  <si>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</si>
  <si>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</si>
  <si>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</si>
  <si>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</si>
  <si>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</si>
  <si>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</si>
  <si>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</si>
  <si>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</si>
  <si>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</si>
  <si>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</si>
  <si>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</si>
  <si>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</si>
  <si>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</si>
  <si>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</si>
  <si>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</si>
  <si>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</si>
  <si>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</si>
  <si>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</si>
  <si>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</si>
  <si>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</si>
  <si>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</si>
  <si>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</si>
  <si>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</si>
  <si>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</si>
  <si>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</si>
  <si>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</si>
  <si>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</si>
  <si>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</si>
  <si>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</si>
  <si>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</si>
  <si>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</si>
  <si>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</si>
  <si>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</si>
  <si>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</si>
  <si>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</si>
  <si>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</si>
  <si>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</si>
  <si>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</si>
  <si>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</si>
  <si>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</si>
  <si>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</si>
  <si>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</si>
  <si>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</si>
  <si>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</si>
  <si>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</si>
  <si>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</si>
  <si>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</si>
  <si>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</si>
  <si>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</si>
  <si>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</si>
  <si>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</si>
  <si>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</si>
  <si>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</si>
  <si>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</si>
  <si>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</si>
  <si>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</si>
  <si>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</si>
  <si>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</si>
  <si>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</si>
  <si>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</si>
  <si>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</si>
  <si>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</si>
  <si>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</si>
  <si>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</si>
  <si>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</si>
  <si>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</si>
  <si>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</si>
  <si>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</si>
  <si>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</si>
  <si>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</si>
  <si>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</si>
  <si>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</si>
  <si>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</si>
  <si>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</si>
  <si>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</si>
  <si>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</si>
  <si>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</si>
  <si>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</si>
  <si>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</si>
  <si>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</si>
  <si>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</si>
  <si>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</si>
  <si>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</si>
  <si>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</si>
  <si>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</si>
  <si>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</si>
  <si>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</si>
  <si>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</si>
  <si>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</si>
  <si>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</si>
  <si>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</si>
  <si>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</si>
  <si>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</si>
  <si>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</si>
  <si>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</si>
  <si>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</si>
  <si>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</si>
  <si>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</si>
  <si>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</si>
  <si>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</si>
  <si>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</si>
  <si>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</si>
  <si>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</si>
  <si>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</si>
  <si>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</si>
  <si>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</si>
  <si>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</si>
  <si>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</si>
  <si>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</si>
  <si>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</si>
  <si>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</si>
  <si>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</si>
  <si>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</si>
  <si>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</si>
  <si>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</si>
  <si>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</si>
  <si>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</si>
  <si>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</si>
  <si>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</si>
  <si>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</si>
  <si>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</si>
  <si>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</si>
  <si>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</si>
  <si>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</si>
  <si>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</si>
  <si>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</si>
  <si>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</si>
  <si>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</si>
  <si>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</si>
  <si>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</si>
  <si>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</si>
  <si>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</si>
  <si>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</si>
  <si>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</si>
  <si>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</si>
  <si>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</si>
  <si>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</si>
  <si>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</si>
  <si>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</si>
  <si>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</si>
  <si>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</si>
  <si>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</si>
  <si>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</si>
  <si>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</si>
  <si>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</si>
  <si>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</si>
  <si>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</si>
  <si>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</si>
  <si>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</si>
  <si>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</si>
  <si>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</si>
  <si>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</si>
  <si>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</si>
  <si>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</si>
  <si>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</si>
  <si>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</si>
  <si>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</si>
  <si>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</si>
  <si>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</si>
  <si>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</si>
  <si>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</si>
  <si>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</si>
  <si>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</si>
  <si>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</si>
  <si>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</si>
  <si>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</si>
  <si>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</si>
  <si>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</si>
  <si>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</si>
  <si>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</si>
  <si>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</si>
  <si>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</si>
  <si>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</si>
  <si>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</si>
  <si>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</si>
  <si>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</si>
  <si>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</si>
  <si>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</si>
  <si>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</si>
  <si>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</si>
  <si>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</si>
  <si>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</si>
  <si>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</si>
  <si>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</si>
  <si>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</si>
  <si>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</si>
  <si>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</si>
  <si>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</si>
  <si>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</si>
  <si>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</si>
  <si>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</si>
  <si>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</si>
  <si>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</si>
  <si>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</si>
  <si>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</si>
  <si>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</si>
  <si>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</si>
  <si>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</si>
  <si>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</si>
  <si>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</si>
  <si>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</si>
  <si>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</si>
  <si>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</si>
  <si>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</si>
  <si>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</si>
  <si>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</si>
  <si>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</si>
  <si>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</si>
  <si>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</si>
  <si>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</si>
  <si>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</si>
  <si>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</si>
  <si>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</si>
  <si>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</si>
  <si>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</si>
  <si>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</si>
  <si>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</si>
  <si>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</si>
  <si>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</si>
  <si>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</si>
  <si>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</si>
  <si>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</si>
  <si>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</si>
  <si>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</si>
  <si>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</si>
  <si>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</si>
  <si>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</si>
  <si>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</si>
  <si>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</si>
  <si>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</si>
  <si>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</si>
  <si>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</si>
  <si>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</si>
  <si>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</si>
  <si>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</si>
  <si>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</si>
  <si>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</si>
  <si>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</si>
  <si>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</si>
  <si>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</si>
  <si>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</si>
  <si>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</si>
  <si>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</si>
  <si>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</si>
  <si>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</si>
  <si>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</si>
  <si>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</si>
  <si>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</si>
  <si>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</si>
  <si>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</si>
  <si>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</si>
  <si>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</si>
  <si>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</si>
  <si>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</si>
  <si>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</si>
  <si>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</si>
  <si>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</si>
  <si>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</si>
  <si>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</si>
  <si>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</si>
  <si>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</si>
  <si>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</si>
  <si>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</si>
  <si>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</si>
  <si>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</si>
  <si>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</si>
  <si>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</si>
  <si>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</si>
  <si>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</si>
  <si>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</si>
  <si>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</si>
  <si>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</si>
  <si>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</si>
  <si>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</si>
  <si>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</si>
  <si>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</si>
  <si>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</si>
  <si>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</si>
  <si>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</si>
  <si>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</si>
  <si>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</si>
  <si>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</si>
  <si>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</si>
  <si>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</si>
  <si>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</si>
  <si>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</si>
  <si>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</si>
  <si>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</si>
  <si>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</si>
  <si>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</si>
  <si>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</si>
  <si>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</si>
  <si>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</si>
  <si>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</si>
  <si>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</si>
  <si>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</si>
  <si>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</si>
  <si>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</si>
  <si>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</si>
  <si>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</si>
  <si>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</si>
  <si>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</si>
  <si>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</si>
  <si>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</si>
  <si>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</si>
  <si>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</si>
  <si>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</si>
  <si>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</si>
  <si>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</si>
  <si>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</si>
  <si>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</si>
  <si>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</si>
  <si>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</si>
  <si>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</si>
  <si>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</si>
  <si>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</si>
  <si>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</si>
  <si>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</si>
  <si>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</si>
  <si>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</si>
  <si>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</si>
  <si>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</si>
  <si>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</si>
  <si>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</si>
  <si>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</si>
  <si>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</si>
  <si>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</si>
  <si>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</si>
  <si>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</si>
  <si>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</si>
  <si>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</si>
  <si>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</si>
  <si>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</si>
  <si>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</si>
  <si>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</si>
  <si>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</si>
  <si>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</si>
  <si>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</si>
  <si>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</si>
  <si>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</si>
  <si>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</si>
  <si>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</si>
  <si>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</si>
  <si>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</si>
  <si>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</si>
  <si>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</si>
  <si>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</si>
  <si>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</si>
  <si>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</si>
  <si>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</si>
  <si>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</si>
  <si>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</si>
  <si>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</si>
  <si>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</si>
  <si>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</si>
  <si>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</si>
  <si>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</si>
  <si>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</si>
  <si>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</si>
  <si>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</si>
  <si>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</si>
  <si>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</si>
  <si>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</si>
  <si>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</si>
  <si>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</si>
  <si>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</si>
  <si>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</si>
  <si>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</si>
  <si>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</si>
  <si>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</si>
  <si>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</si>
  <si>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</si>
  <si>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</si>
  <si>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</si>
  <si>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</si>
  <si>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</si>
  <si>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</si>
  <si>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</si>
  <si>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</si>
  <si>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</si>
  <si>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</si>
  <si>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</si>
  <si>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</si>
  <si>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</si>
  <si>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</si>
  <si>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</si>
  <si>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</si>
  <si>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</si>
  <si>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</si>
  <si>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</si>
  <si>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</si>
  <si>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</si>
  <si>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</si>
  <si>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</si>
  <si>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</si>
  <si>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</si>
  <si>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</si>
  <si>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</si>
  <si>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</si>
  <si>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</si>
  <si>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</si>
  <si>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</si>
  <si>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</si>
  <si>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</si>
  <si>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</si>
  <si>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</si>
  <si>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</si>
  <si>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</si>
  <si>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</si>
  <si>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</si>
  <si>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</si>
  <si>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</si>
  <si>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</si>
  <si>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</si>
  <si>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</si>
  <si>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</si>
  <si>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</si>
  <si>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</si>
  <si>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</si>
  <si>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</si>
  <si>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</si>
  <si>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</si>
  <si>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</si>
  <si>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</si>
  <si>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</si>
  <si>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</si>
  <si>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</si>
  <si>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</si>
  <si>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</si>
  <si>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</si>
  <si>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</si>
  <si>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</si>
  <si>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</si>
  <si>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</si>
  <si>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</si>
  <si>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</si>
  <si>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</si>
  <si>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</si>
  <si>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</si>
  <si>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</si>
  <si>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</si>
  <si>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</si>
  <si>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</si>
  <si>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</si>
  <si>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</si>
  <si>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</si>
  <si>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</si>
  <si>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</si>
  <si>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</si>
  <si>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</si>
  <si>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</si>
  <si>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</si>
  <si>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</si>
  <si>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</si>
  <si>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</si>
  <si>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</si>
  <si>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</si>
  <si>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</si>
  <si>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</si>
  <si>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</si>
  <si>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</si>
  <si>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</si>
  <si>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</si>
  <si>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</si>
  <si>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</si>
  <si>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</si>
  <si>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</si>
  <si>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</si>
  <si>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</si>
  <si>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</si>
  <si>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</si>
  <si>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</si>
  <si>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</si>
  <si>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</si>
  <si>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</si>
  <si>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</si>
  <si>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</si>
  <si>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</si>
  <si>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</si>
  <si>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</si>
  <si>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</si>
  <si>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</si>
  <si>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</si>
  <si>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</si>
  <si>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</si>
  <si>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</si>
  <si>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</si>
  <si>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</si>
  <si>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</si>
  <si>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</si>
  <si>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</si>
  <si>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</si>
  <si>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</si>
  <si>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</si>
  <si>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</si>
  <si>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</si>
  <si>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</si>
  <si>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</si>
  <si>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</si>
  <si>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</si>
  <si>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</si>
  <si>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</si>
  <si>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</si>
  <si>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</si>
  <si>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</si>
  <si>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</si>
  <si>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</si>
  <si>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</si>
  <si>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</si>
  <si>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</si>
  <si>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</si>
  <si>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</si>
  <si>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</si>
  <si>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</si>
  <si>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</si>
  <si>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</si>
  <si>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</si>
  <si>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</si>
  <si>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</si>
  <si>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</si>
  <si>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</si>
  <si>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</si>
  <si>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</si>
  <si>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</si>
  <si>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</si>
  <si>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</si>
  <si>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</si>
  <si>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</si>
  <si>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</si>
  <si>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</si>
  <si>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</si>
  <si>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</si>
  <si>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</si>
  <si>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</si>
  <si>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</si>
  <si>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</si>
  <si>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</si>
  <si>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</si>
  <si>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</si>
  <si>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</si>
  <si>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</si>
  <si>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</si>
  <si>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</si>
  <si>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</si>
  <si>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</si>
  <si>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</si>
  <si>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</si>
  <si>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</si>
  <si>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</si>
  <si>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</si>
  <si>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</si>
  <si>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</si>
  <si>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</si>
  <si>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</si>
  <si>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</si>
  <si>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</si>
  <si>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</si>
  <si>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</si>
  <si>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</si>
  <si>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</si>
  <si>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</si>
  <si>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</si>
  <si>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</si>
  <si>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</si>
  <si>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</si>
  <si>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</si>
  <si>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</si>
  <si>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</si>
  <si>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</si>
  <si>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</si>
  <si>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</si>
  <si>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</si>
  <si>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</si>
  <si>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</si>
  <si>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</si>
  <si>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</si>
  <si>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</si>
  <si>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</si>
  <si>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</si>
  <si>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</si>
  <si>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</si>
  <si>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</si>
  <si>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</si>
  <si>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</si>
  <si>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</si>
  <si>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</si>
  <si>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</si>
  <si>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</si>
  <si>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</si>
  <si>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</si>
  <si>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</si>
  <si>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</si>
  <si>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</si>
  <si>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</si>
  <si>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</si>
  <si>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</si>
  <si>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</si>
  <si>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</si>
  <si>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</si>
  <si>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</si>
  <si>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</si>
  <si>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</si>
  <si>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</si>
  <si>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</si>
  <si>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</si>
  <si>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</si>
  <si>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</si>
  <si>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</si>
  <si>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</si>
  <si>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</si>
  <si>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</si>
  <si>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</si>
  <si>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</si>
  <si>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</si>
  <si>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</si>
  <si>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</si>
  <si>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</si>
  <si>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</si>
  <si>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</si>
  <si>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</si>
  <si>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</si>
  <si>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</si>
  <si>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</si>
  <si>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</si>
  <si>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</si>
  <si>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</si>
  <si>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</si>
  <si>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</si>
  <si>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</si>
  <si>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</si>
  <si>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</si>
  <si>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</si>
  <si>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</si>
  <si>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</si>
  <si>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</si>
  <si>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</si>
  <si>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</si>
  <si>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</si>
  <si>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</si>
  <si>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</si>
  <si>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</si>
  <si>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</si>
  <si>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</si>
  <si>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</si>
  <si>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</si>
  <si>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</si>
  <si>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</si>
  <si>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</si>
  <si>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</si>
  <si>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</si>
  <si>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</si>
  <si>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</si>
  <si>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</si>
  <si>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</si>
  <si>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</si>
  <si>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</si>
  <si>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</si>
  <si>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</si>
  <si>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</si>
  <si>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</si>
  <si>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</si>
  <si>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</si>
  <si>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</si>
  <si>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</si>
  <si>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</si>
  <si>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</si>
  <si>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</si>
  <si>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</si>
  <si>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</si>
  <si>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</si>
  <si>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</si>
  <si>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</si>
  <si>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</si>
  <si>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</si>
  <si>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</si>
  <si>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</si>
  <si>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</si>
  <si>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</si>
  <si>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</si>
  <si>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</si>
  <si>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</si>
  <si>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</si>
  <si>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</si>
  <si>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</si>
  <si>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</si>
  <si>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</si>
  <si>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</si>
  <si>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</si>
  <si>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</si>
  <si>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</si>
  <si>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</si>
  <si>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</si>
  <si>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</si>
  <si>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</si>
  <si>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</si>
  <si>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</si>
  <si>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</si>
  <si>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</si>
  <si>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</si>
  <si>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</si>
  <si>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</si>
  <si>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</si>
  <si>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</si>
  <si>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</si>
  <si>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</si>
  <si>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</si>
  <si>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</si>
  <si>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</si>
  <si>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</si>
  <si>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</si>
  <si>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</si>
  <si>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</si>
  <si>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</si>
  <si>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</si>
  <si>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</si>
  <si>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</si>
  <si>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</si>
  <si>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</si>
  <si>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</si>
  <si>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</si>
  <si>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</si>
  <si>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</si>
  <si>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</si>
  <si>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</si>
  <si>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</si>
  <si>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</si>
  <si>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</si>
  <si>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</si>
  <si>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</si>
  <si>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</si>
  <si>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</si>
  <si>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</si>
  <si>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</si>
  <si>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</si>
  <si>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</si>
  <si>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</si>
  <si>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</si>
  <si>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</si>
  <si>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</si>
  <si>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</si>
  <si>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</si>
  <si>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</si>
  <si>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</si>
  <si>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</si>
  <si>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</si>
  <si>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</si>
  <si>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</si>
  <si>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</si>
  <si>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</si>
  <si>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</si>
  <si>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</si>
  <si>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</si>
  <si>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</si>
  <si>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</si>
  <si>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</si>
  <si>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</si>
  <si>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</si>
  <si>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</si>
  <si>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</si>
  <si>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</si>
  <si>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</si>
  <si>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</si>
  <si>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</si>
  <si>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</si>
  <si>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</si>
  <si>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</si>
  <si>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</si>
  <si>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</si>
  <si>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</si>
  <si>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</si>
  <si>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</si>
  <si>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</si>
  <si>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</si>
  <si>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</si>
  <si>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</si>
  <si>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</si>
  <si>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</si>
  <si>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</si>
  <si>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</si>
  <si>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</si>
  <si>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</si>
  <si>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</si>
  <si>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</si>
  <si>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</si>
  <si>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</si>
  <si>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</si>
  <si>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</si>
  <si>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</si>
  <si>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</si>
  <si>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</si>
  <si>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</si>
  <si>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</si>
  <si>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</si>
  <si>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</si>
  <si>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</si>
  <si>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</si>
  <si>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</si>
  <si>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</si>
  <si>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</si>
  <si>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</si>
  <si>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</si>
  <si>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</si>
  <si>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</si>
  <si>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</si>
  <si>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</si>
  <si>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</si>
  <si>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</si>
  <si>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</si>
  <si>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</si>
  <si>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</si>
  <si>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</si>
  <si>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</si>
  <si>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</si>
  <si>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</si>
  <si>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</si>
  <si>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</si>
  <si>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</si>
  <si>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</si>
  <si>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</si>
  <si>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</si>
  <si>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</si>
  <si>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</si>
  <si>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</si>
  <si>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</si>
  <si>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</si>
  <si>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</si>
  <si>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</si>
  <si>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</si>
  <si>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</si>
  <si>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</si>
  <si>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</si>
  <si>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</si>
  <si>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</si>
  <si>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</si>
  <si>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</si>
  <si>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</si>
  <si>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</si>
  <si>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</si>
  <si>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</si>
  <si>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</si>
  <si>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</si>
  <si>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</si>
  <si>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</si>
  <si>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</si>
  <si>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</si>
  <si>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</si>
  <si>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</si>
  <si>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</si>
  <si>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</si>
  <si>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</si>
  <si>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</si>
  <si>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</si>
  <si>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</si>
  <si>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</si>
  <si>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</si>
  <si>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</si>
  <si>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</si>
  <si>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</si>
  <si>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</si>
  <si>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</si>
  <si>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</si>
  <si>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</si>
  <si>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</si>
  <si>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</si>
  <si>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</si>
  <si>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</si>
  <si>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</si>
  <si>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</si>
  <si>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</si>
  <si>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</si>
  <si>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</si>
  <si>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</si>
  <si>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</si>
  <si>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</si>
  <si>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</si>
  <si>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</si>
  <si>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</si>
  <si>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</si>
  <si>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</si>
  <si>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</si>
  <si>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</si>
  <si>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</si>
  <si>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</si>
  <si>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</si>
  <si>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</si>
  <si>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</si>
  <si>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</si>
  <si>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</si>
  <si>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</si>
  <si>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</si>
  <si>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</si>
  <si>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</si>
  <si>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</si>
  <si>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</si>
  <si>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</si>
  <si>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</si>
  <si>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</si>
  <si>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</si>
  <si>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</si>
  <si>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</si>
  <si>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</si>
  <si>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</si>
  <si>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</si>
  <si>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</si>
  <si>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</si>
  <si>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</si>
  <si>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</si>
  <si>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</si>
  <si>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</si>
  <si>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</si>
  <si>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</si>
  <si>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</si>
  <si>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</si>
  <si>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</si>
  <si>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</si>
  <si>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</si>
  <si>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</si>
  <si>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</si>
  <si>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</si>
  <si>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</si>
  <si>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</si>
  <si>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</si>
  <si>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</si>
  <si>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</si>
  <si>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</si>
  <si>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</si>
  <si>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</si>
  <si>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</si>
  <si>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</si>
  <si>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</si>
  <si>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</si>
  <si>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</si>
  <si>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</si>
  <si>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</si>
  <si>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</si>
  <si>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</si>
  <si>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</si>
  <si>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</si>
  <si>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</si>
  <si>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</si>
  <si>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</si>
  <si>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</si>
  <si>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</si>
  <si>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</si>
  <si>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</si>
  <si>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</si>
  <si>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</si>
  <si>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</si>
  <si>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</si>
  <si>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</si>
  <si>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</si>
  <si>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</si>
  <si>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</si>
  <si>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</si>
  <si>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</si>
  <si>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</si>
  <si>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</si>
  <si>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</si>
  <si>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</si>
  <si>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</si>
  <si>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</si>
  <si>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</si>
  <si>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</si>
  <si>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</si>
  <si>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</si>
  <si>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</si>
  <si>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</si>
  <si>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</si>
  <si>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</si>
  <si>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</si>
  <si>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</si>
  <si>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</si>
  <si>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</si>
  <si>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</si>
  <si>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</si>
  <si>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</si>
  <si>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</si>
  <si>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</si>
  <si>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</si>
  <si>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</si>
  <si>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</si>
  <si>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</si>
  <si>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</si>
  <si>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</si>
  <si>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</si>
  <si>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</si>
  <si>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</si>
  <si>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</si>
  <si>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</si>
  <si>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</si>
  <si>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</si>
  <si>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</si>
  <si>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</si>
  <si>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</si>
  <si>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</si>
  <si>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</si>
  <si>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</si>
  <si>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</si>
  <si>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</si>
  <si>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</si>
  <si>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</si>
  <si>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</si>
  <si>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</si>
  <si>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</si>
  <si>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</si>
  <si>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</si>
  <si>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</si>
  <si>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</si>
  <si>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</si>
  <si>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</si>
  <si>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</si>
  <si>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</si>
  <si>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</si>
  <si>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</si>
  <si>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</si>
  <si>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</si>
  <si>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</si>
  <si>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</si>
  <si>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</si>
  <si>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</si>
  <si>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</si>
  <si>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</si>
  <si>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</si>
  <si>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</si>
  <si>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</si>
  <si>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</si>
  <si>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</si>
  <si>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</si>
  <si>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</si>
  <si>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</si>
  <si>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</si>
  <si>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</si>
  <si>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</si>
  <si>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</si>
  <si>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</si>
  <si>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</si>
  <si>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</si>
  <si>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</si>
  <si>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</si>
  <si>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</si>
  <si>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</si>
  <si>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</si>
  <si>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</si>
  <si>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</si>
  <si>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</si>
  <si>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</si>
  <si>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</si>
  <si>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</si>
  <si>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</si>
  <si>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</si>
  <si>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</si>
  <si>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</si>
  <si>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</si>
  <si>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</si>
  <si>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</si>
  <si>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</si>
  <si>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</si>
  <si>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</si>
  <si>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</si>
  <si>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</si>
  <si>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</si>
  <si>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</si>
  <si>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</si>
  <si>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</si>
  <si>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</si>
  <si>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</si>
  <si>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</si>
  <si>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</si>
  <si>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</si>
  <si>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</si>
  <si>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</si>
  <si>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</si>
  <si>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</si>
  <si>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</si>
  <si>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</si>
  <si>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</si>
  <si>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</si>
  <si>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</si>
  <si>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</si>
  <si>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</si>
  <si>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</si>
  <si>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</si>
  <si>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</si>
  <si>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</si>
  <si>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</si>
  <si>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</si>
  <si>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</si>
  <si>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</si>
  <si>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</si>
  <si>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</si>
  <si>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</si>
  <si>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</si>
  <si>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</si>
  <si>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</si>
  <si>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</si>
  <si>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</si>
  <si>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</si>
  <si>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</si>
  <si>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</si>
  <si>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</si>
  <si>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</si>
  <si>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</si>
  <si>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</si>
  <si>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</si>
  <si>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</si>
  <si>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</si>
  <si>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</si>
  <si>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</si>
  <si>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</si>
  <si>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</si>
  <si>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</si>
  <si>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</si>
  <si>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</si>
  <si>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</si>
  <si>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</si>
  <si>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</si>
  <si>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</si>
  <si>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</si>
  <si>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</si>
  <si>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</si>
  <si>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</si>
  <si>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</si>
  <si>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</si>
  <si>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</si>
  <si>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</si>
  <si>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</si>
  <si>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</si>
  <si>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</si>
  <si>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</si>
  <si>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</si>
  <si>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</si>
  <si>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</si>
  <si>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</si>
  <si>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</si>
  <si>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</si>
  <si>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</si>
  <si>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</si>
  <si>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</si>
  <si>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</si>
  <si>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</si>
  <si>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</si>
  <si>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</si>
  <si>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</si>
  <si>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</si>
  <si>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</si>
  <si>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</si>
  <si>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</si>
  <si>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</si>
  <si>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</si>
  <si>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</si>
  <si>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</si>
  <si>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</si>
  <si>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</si>
  <si>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</si>
  <si>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</si>
  <si>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</si>
  <si>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</si>
  <si>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</si>
  <si>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</si>
  <si>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</si>
  <si>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</si>
  <si>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</si>
  <si>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</si>
  <si>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</si>
  <si>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</si>
  <si>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</si>
  <si>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</si>
  <si>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</si>
  <si>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</si>
  <si>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</si>
  <si>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</si>
  <si>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</si>
  <si>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</si>
  <si>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</si>
  <si>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</si>
  <si>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</si>
  <si>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</si>
  <si>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</si>
  <si>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</si>
  <si>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</si>
  <si>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</si>
  <si>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</si>
  <si>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</si>
  <si>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</si>
  <si>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</si>
  <si>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</si>
  <si>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</si>
  <si>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</si>
  <si>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</si>
  <si>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</si>
  <si>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</si>
  <si>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</si>
  <si>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</si>
  <si>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</si>
  <si>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</si>
  <si>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</si>
  <si>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</si>
  <si>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</si>
  <si>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</si>
  <si>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</si>
  <si>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</si>
  <si>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</si>
  <si>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</si>
  <si>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</si>
  <si>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</si>
  <si>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</si>
  <si>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</si>
  <si>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</si>
  <si>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</si>
  <si>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</si>
  <si>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</si>
  <si>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</si>
  <si>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</si>
  <si>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</si>
  <si>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</si>
  <si>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</si>
  <si>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</si>
  <si>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</si>
  <si>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</si>
  <si>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</si>
  <si>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</si>
  <si>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</si>
  <si>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</si>
  <si>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</si>
  <si>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</si>
  <si>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</si>
  <si>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</si>
  <si>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</si>
  <si>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</si>
  <si>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</si>
  <si>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</si>
  <si>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</si>
  <si>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</si>
  <si>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</si>
  <si>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</si>
  <si>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</si>
  <si>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</si>
  <si>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</si>
  <si>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</si>
  <si>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</si>
  <si>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</si>
  <si>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</si>
  <si>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</si>
  <si>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</si>
  <si>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</si>
  <si>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</si>
  <si>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</si>
  <si>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</si>
  <si>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</si>
  <si>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</si>
  <si>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</si>
  <si>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</si>
  <si>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</si>
  <si>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</si>
  <si>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</si>
  <si>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</si>
  <si>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</si>
  <si>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</si>
  <si>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</si>
  <si>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</si>
  <si>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</si>
  <si>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</si>
  <si>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</si>
  <si>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</si>
  <si>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</si>
  <si>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</si>
  <si>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</si>
  <si>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</si>
  <si>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</si>
  <si>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</si>
  <si>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</si>
  <si>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</si>
  <si>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</si>
  <si>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</si>
  <si>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</si>
  <si>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</si>
  <si>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</si>
  <si>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</si>
  <si>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</si>
  <si>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</si>
  <si>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</si>
  <si>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</si>
  <si>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</si>
  <si>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</si>
  <si>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</si>
  <si>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</si>
  <si>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</si>
  <si>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</si>
  <si>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</si>
  <si>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</si>
  <si>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</si>
  <si>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</si>
  <si>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</si>
  <si>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</si>
  <si>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</si>
  <si>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</si>
  <si>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</si>
  <si>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</si>
  <si>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</si>
  <si>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</si>
  <si>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</si>
  <si>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</si>
  <si>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</si>
  <si>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</si>
  <si>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</si>
  <si>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</si>
  <si>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</si>
  <si>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</si>
  <si>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</si>
  <si>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</si>
  <si>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</si>
  <si>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</si>
  <si>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</si>
  <si>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</si>
  <si>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</si>
  <si>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</si>
  <si>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</si>
  <si>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</si>
  <si>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</si>
  <si>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</si>
  <si>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</si>
  <si>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</si>
  <si>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</si>
  <si>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</si>
  <si>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</si>
  <si>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</si>
  <si>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</si>
  <si>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</si>
  <si>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</si>
  <si>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</si>
  <si>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</si>
  <si>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</si>
  <si>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</si>
  <si>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</si>
  <si>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</si>
  <si>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</si>
  <si>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</si>
  <si>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</si>
  <si>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</si>
  <si>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</si>
  <si>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</si>
  <si>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</si>
  <si>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</si>
  <si>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</si>
  <si>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</si>
  <si>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</si>
  <si>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</si>
  <si>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</si>
  <si>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</si>
  <si>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</si>
  <si>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</si>
  <si>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</si>
  <si>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</si>
  <si>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</si>
  <si>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</si>
  <si>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</si>
  <si>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</si>
  <si>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</si>
  <si>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</si>
  <si>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</si>
  <si>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</si>
  <si>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</si>
  <si>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</si>
  <si>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</si>
  <si>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</si>
  <si>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</si>
  <si>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</si>
  <si>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</si>
  <si>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</si>
  <si>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</si>
  <si>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</si>
  <si>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</si>
  <si>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</si>
  <si>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</si>
  <si>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</si>
  <si>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</si>
  <si>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</si>
  <si>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</si>
  <si>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</si>
  <si>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</si>
  <si>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</si>
  <si>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</si>
  <si>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</si>
  <si>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</si>
  <si>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</si>
  <si>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</si>
  <si>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</si>
  <si>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</si>
  <si>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</si>
  <si>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</si>
  <si>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</si>
  <si>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</si>
  <si>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</si>
  <si>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</si>
  <si>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</si>
  <si>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</si>
  <si>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</si>
  <si>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</si>
  <si>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</si>
  <si>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</si>
  <si>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</si>
  <si>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</si>
  <si>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</si>
  <si>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</si>
  <si>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</si>
  <si>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</si>
  <si>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</si>
  <si>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</si>
  <si>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</si>
  <si>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</si>
  <si>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</si>
  <si>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</si>
  <si>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</si>
  <si>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</si>
  <si>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</si>
  <si>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</si>
  <si>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</si>
  <si>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</si>
  <si>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</si>
  <si>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</si>
  <si>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</si>
  <si>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</si>
  <si>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</si>
  <si>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</si>
  <si>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</si>
  <si>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</si>
  <si>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</si>
  <si>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</si>
  <si>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</si>
  <si>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</si>
  <si>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</si>
  <si>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</si>
  <si>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</si>
  <si>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</si>
  <si>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</si>
  <si>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</si>
  <si>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</si>
  <si>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</si>
  <si>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</si>
  <si>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</si>
  <si>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</si>
  <si>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</si>
  <si>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</si>
  <si>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</si>
  <si>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</si>
  <si>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</si>
  <si>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</si>
  <si>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</si>
  <si>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</si>
  <si>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</si>
  <si>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</si>
  <si>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</si>
  <si>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</si>
  <si>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</si>
  <si>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</si>
  <si>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</si>
  <si>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</si>
  <si>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</si>
  <si>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</si>
  <si>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</si>
  <si>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</si>
  <si>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</si>
  <si>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</si>
  <si>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</si>
  <si>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</si>
  <si>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</si>
  <si>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</si>
  <si>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</si>
  <si>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</si>
  <si>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</si>
  <si>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</si>
  <si>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</si>
  <si>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</si>
  <si>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</si>
  <si>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</si>
  <si>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</si>
  <si>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</si>
  <si>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</si>
  <si>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</si>
  <si>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</si>
  <si>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</si>
  <si>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</si>
  <si>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</si>
  <si>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</si>
  <si>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</si>
  <si>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</si>
  <si>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</si>
  <si>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</si>
  <si>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</si>
  <si>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</si>
  <si>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</si>
  <si>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</si>
  <si>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</si>
  <si>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</si>
  <si>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</si>
  <si>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</si>
  <si>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</si>
  <si>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</si>
  <si>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</si>
  <si>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</si>
  <si>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</si>
  <si>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</si>
  <si>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</si>
  <si>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</si>
  <si>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</si>
  <si>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</si>
  <si>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</si>
  <si>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</si>
  <si>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</si>
  <si>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</si>
  <si>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</si>
  <si>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</si>
  <si>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</si>
  <si>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</si>
  <si>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</si>
  <si>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</si>
  <si>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</si>
  <si>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</si>
  <si>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</si>
  <si>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</si>
  <si>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</si>
  <si>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</si>
  <si>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</si>
  <si>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</si>
  <si>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</si>
  <si>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</si>
  <si>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</si>
  <si>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</si>
  <si>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</si>
  <si>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</si>
  <si>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</si>
  <si>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</si>
  <si>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</si>
  <si>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</si>
  <si>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</si>
  <si>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</si>
  <si>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</si>
  <si>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</si>
  <si>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</si>
  <si>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</si>
  <si>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</si>
  <si>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</si>
  <si>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</si>
  <si>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</si>
  <si>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</si>
  <si>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</si>
  <si>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</si>
  <si>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</si>
  <si>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</si>
  <si>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</si>
  <si>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</si>
  <si>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</si>
  <si>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</si>
  <si>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</si>
  <si>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</si>
  <si>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</si>
  <si>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</si>
  <si>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</si>
  <si>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</si>
  <si>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</si>
  <si>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</si>
  <si>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</si>
  <si>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</si>
  <si>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</si>
  <si>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</si>
  <si>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</si>
  <si>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</si>
  <si>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</si>
  <si>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</si>
  <si>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</si>
  <si>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</si>
  <si>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</si>
  <si>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</si>
  <si>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</si>
  <si>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</si>
  <si>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</si>
  <si>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</si>
  <si>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</si>
  <si>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</si>
  <si>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</si>
  <si>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</si>
  <si>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</si>
  <si>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</si>
  <si>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</si>
  <si>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</si>
  <si>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</si>
  <si>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</si>
  <si>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</si>
  <si>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</si>
  <si>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</si>
  <si>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</si>
  <si>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</si>
  <si>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</si>
  <si>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</si>
  <si>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</si>
  <si>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</si>
  <si>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</si>
  <si>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</si>
  <si>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</si>
  <si>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</si>
  <si>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</si>
  <si>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</si>
  <si>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</si>
  <si>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</si>
  <si>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</si>
  <si>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</si>
  <si>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</si>
  <si>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</si>
  <si>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</si>
  <si>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</si>
  <si>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</si>
  <si>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</si>
  <si>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</si>
  <si>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</si>
  <si>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</si>
  <si>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</si>
  <si>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</si>
  <si>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</si>
  <si>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</si>
  <si>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</si>
  <si>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</si>
  <si>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</si>
  <si>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</si>
  <si>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</si>
  <si>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</si>
  <si>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</si>
  <si>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</si>
  <si>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</si>
  <si>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</si>
  <si>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</si>
  <si>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</si>
  <si>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</si>
  <si>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</si>
  <si>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</si>
  <si>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</si>
  <si>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</si>
  <si>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</si>
  <si>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</si>
  <si>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</si>
  <si>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</si>
  <si>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</si>
  <si>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</si>
  <si>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</si>
  <si>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</si>
  <si>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</si>
  <si>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</si>
  <si>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</si>
  <si>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</si>
  <si>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</si>
  <si>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</si>
  <si>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</si>
  <si>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</si>
  <si>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</si>
  <si>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</si>
  <si>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</si>
  <si>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</si>
  <si>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</si>
  <si>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</si>
  <si>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</si>
  <si>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</si>
  <si>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</si>
  <si>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</si>
  <si>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</si>
  <si>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</si>
  <si>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</si>
  <si>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</si>
  <si>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</si>
  <si>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</si>
  <si>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</si>
  <si>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</si>
  <si>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</si>
  <si>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</si>
  <si>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</si>
  <si>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</si>
  <si>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</si>
  <si>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</si>
  <si>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</si>
  <si>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</si>
  <si>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</si>
  <si>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</si>
  <si>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</si>
  <si>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</si>
  <si>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</si>
  <si>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</si>
  <si>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</si>
  <si>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</si>
  <si>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</si>
  <si>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</si>
  <si>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</si>
  <si>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</si>
  <si>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</si>
  <si>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</si>
  <si>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</si>
  <si>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</si>
  <si>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</si>
  <si>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</si>
  <si>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</si>
  <si>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</si>
  <si>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</si>
  <si>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</si>
  <si>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</si>
  <si>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</si>
  <si>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</si>
  <si>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</si>
  <si>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</si>
  <si>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</si>
  <si>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</si>
  <si>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</si>
  <si>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</si>
  <si>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</si>
  <si>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</si>
  <si>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</si>
  <si>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</si>
  <si>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</si>
  <si>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</si>
  <si>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</si>
  <si>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</si>
  <si>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</si>
  <si>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</si>
  <si>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</si>
  <si>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</si>
  <si>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</si>
  <si>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</si>
  <si>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</si>
  <si>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</si>
  <si>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</si>
  <si>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</si>
  <si>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</si>
  <si>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</si>
  <si>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</si>
  <si>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</si>
  <si>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</si>
  <si>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</si>
  <si>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</si>
  <si>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</si>
  <si>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</si>
  <si>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</si>
  <si>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</si>
  <si>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</si>
  <si>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</si>
  <si>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</si>
  <si>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</si>
  <si>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</si>
  <si>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</si>
  <si>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</si>
  <si>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</si>
  <si>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</si>
  <si>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</si>
  <si>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</si>
  <si>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</si>
  <si>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</si>
  <si>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</si>
  <si>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</si>
  <si>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</si>
  <si>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</si>
  <si>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</si>
  <si>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</si>
  <si>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</si>
  <si>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</si>
  <si>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</si>
  <si>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</si>
  <si>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</si>
  <si>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</si>
  <si>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</si>
  <si>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</si>
  <si>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</si>
  <si>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</si>
  <si>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</si>
  <si>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</si>
  <si>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</si>
  <si>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</si>
  <si>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</si>
  <si>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</si>
  <si>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</si>
  <si>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</si>
  <si>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</si>
  <si>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</si>
  <si>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</si>
  <si>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</si>
  <si>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</si>
  <si>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</si>
  <si>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</si>
  <si>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</si>
  <si>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</si>
  <si>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</si>
  <si>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</si>
  <si>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</si>
  <si>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</si>
  <si>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</si>
  <si>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</si>
  <si>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</si>
  <si>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</si>
  <si>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</si>
  <si>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</si>
  <si>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</si>
  <si>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</si>
  <si>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</si>
  <si>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</si>
  <si>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</si>
  <si>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</si>
  <si>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</si>
  <si>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</si>
  <si>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</si>
  <si>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</si>
  <si>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</si>
  <si>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</si>
  <si>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</si>
  <si>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</si>
  <si>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</si>
  <si>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</si>
  <si>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</si>
  <si>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</si>
  <si>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</si>
  <si>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</si>
  <si>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</si>
  <si>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</si>
  <si>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</si>
  <si>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</si>
  <si>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</si>
  <si>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</si>
  <si>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</si>
  <si>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</si>
  <si>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</si>
  <si>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</si>
  <si>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</si>
  <si>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</si>
  <si>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</si>
  <si>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</si>
  <si>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</si>
  <si>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</si>
  <si>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</si>
  <si>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</si>
  <si>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</si>
  <si>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</si>
  <si>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</si>
  <si>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</si>
  <si>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</si>
  <si>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</si>
  <si>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</si>
  <si>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</si>
  <si>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</si>
  <si>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</si>
  <si>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</si>
  <si>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</si>
  <si>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</si>
  <si>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</si>
  <si>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</si>
  <si>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</si>
  <si>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</si>
  <si>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</si>
  <si>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</si>
  <si>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</si>
  <si>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</si>
  <si>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</si>
  <si>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</si>
  <si>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</si>
  <si>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</si>
  <si>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</si>
  <si>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</si>
  <si>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</si>
  <si>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</si>
  <si>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</si>
  <si>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</si>
  <si>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</si>
  <si>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</si>
  <si>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</si>
  <si>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</si>
  <si>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</si>
  <si>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</si>
  <si>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</si>
  <si>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</si>
  <si>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</si>
  <si>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</si>
  <si>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</si>
  <si>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</si>
  <si>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</si>
  <si>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</si>
  <si>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</si>
  <si>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</si>
  <si>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</si>
  <si>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</si>
  <si>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</si>
  <si>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</si>
  <si>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</si>
  <si>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</si>
  <si>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</si>
  <si>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</si>
  <si>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</si>
  <si>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</si>
  <si>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</si>
  <si>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</si>
  <si>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</si>
  <si>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</si>
  <si>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</si>
  <si>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</si>
  <si>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</si>
  <si>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</si>
  <si>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</si>
  <si>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</si>
  <si>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</si>
  <si>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</si>
  <si>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</si>
  <si>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</si>
  <si>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</si>
  <si>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</si>
  <si>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</si>
  <si>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</si>
  <si>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</si>
  <si>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</si>
  <si>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</si>
  <si>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</si>
  <si>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</si>
  <si>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</si>
  <si>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</si>
  <si>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</si>
  <si>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</si>
  <si>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</si>
  <si>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</si>
  <si>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</si>
  <si>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</si>
  <si>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</si>
  <si>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</si>
  <si>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</si>
  <si>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</si>
  <si>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</si>
  <si>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</si>
  <si>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</si>
  <si>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</si>
  <si>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</si>
  <si>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</si>
  <si>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</si>
  <si>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</si>
  <si>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</si>
  <si>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</si>
  <si>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</si>
  <si>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</si>
  <si>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</si>
  <si>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</si>
  <si>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</si>
  <si>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</si>
  <si>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</si>
  <si>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</si>
  <si>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</si>
  <si>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</si>
  <si>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</si>
  <si>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</si>
  <si>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</si>
  <si>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</si>
  <si>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</si>
  <si>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</si>
  <si>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</si>
  <si>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</si>
  <si>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</si>
  <si>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</si>
  <si>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</si>
  <si>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</si>
  <si>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</si>
  <si>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</si>
  <si>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</si>
  <si>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</si>
  <si>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</si>
  <si>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</si>
  <si>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</si>
  <si>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</si>
  <si>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</si>
  <si>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</si>
  <si>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</si>
  <si>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</si>
  <si>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</si>
  <si>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</si>
  <si>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</si>
  <si>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</si>
  <si>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</si>
  <si>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</si>
  <si>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</si>
  <si>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</si>
  <si>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</si>
  <si>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</si>
  <si>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</si>
  <si>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</si>
  <si>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</si>
  <si>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</si>
  <si>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</si>
  <si>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</si>
  <si>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</si>
  <si>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</si>
  <si>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</si>
  <si>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</si>
  <si>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</si>
  <si>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</si>
  <si>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</si>
  <si>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</si>
  <si>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</si>
  <si>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</si>
  <si>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</si>
  <si>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</si>
  <si>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</si>
  <si>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</si>
  <si>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</si>
  <si>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</si>
  <si>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</si>
  <si>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</si>
  <si>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</si>
  <si>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</si>
  <si>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</si>
  <si>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</si>
  <si>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</si>
  <si>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</si>
  <si>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</si>
  <si>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</si>
  <si>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</si>
  <si>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</si>
  <si>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</si>
  <si>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</si>
  <si>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</si>
  <si>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</si>
  <si>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</si>
  <si>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</si>
  <si>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</si>
  <si>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</si>
  <si>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</si>
  <si>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</si>
  <si>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</si>
  <si>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</si>
  <si>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</si>
  <si>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</si>
  <si>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</si>
  <si>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</si>
  <si>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</si>
  <si>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</si>
  <si>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</si>
  <si>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</si>
  <si>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</si>
  <si>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</si>
  <si>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</si>
  <si>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</si>
  <si>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</si>
  <si>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</si>
  <si>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</si>
  <si>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</si>
  <si>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</si>
  <si>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</si>
  <si>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</si>
  <si>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</si>
  <si>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</si>
  <si>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</si>
  <si>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</si>
  <si>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</si>
  <si>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</si>
  <si>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</si>
  <si>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</si>
  <si>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</si>
  <si>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</si>
  <si>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</si>
  <si>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</si>
  <si>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</si>
  <si>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</si>
  <si>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</si>
  <si>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</si>
  <si>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</si>
  <si>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</si>
  <si>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</si>
  <si>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</si>
  <si>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</si>
  <si>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</si>
  <si>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</si>
  <si>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</si>
  <si>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</si>
  <si>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</si>
  <si>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</si>
  <si>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</si>
  <si>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</si>
  <si>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</si>
  <si>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</si>
  <si>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</si>
  <si>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</si>
  <si>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</si>
  <si>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</si>
  <si>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</si>
  <si>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</si>
  <si>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</si>
  <si>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</si>
  <si>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</si>
  <si>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</si>
  <si>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</si>
  <si>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</si>
  <si>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</si>
  <si>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</si>
  <si>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</si>
  <si>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</si>
  <si>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</si>
  <si>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</si>
  <si>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</si>
  <si>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</si>
  <si>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</si>
  <si>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</si>
  <si>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</si>
  <si>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</si>
  <si>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</si>
  <si>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</si>
  <si>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</si>
  <si>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</si>
  <si>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</si>
  <si>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</si>
  <si>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</si>
  <si>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</si>
  <si>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</si>
  <si>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</si>
  <si>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</si>
  <si>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</si>
  <si>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</si>
  <si>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</si>
  <si>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</si>
  <si>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</si>
  <si>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</si>
  <si>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</si>
  <si>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</si>
  <si>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</si>
  <si>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</si>
  <si>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</si>
  <si>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</si>
  <si>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</si>
  <si>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</si>
  <si>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</si>
  <si>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</si>
  <si>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</si>
  <si>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</si>
  <si>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</si>
  <si>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</si>
  <si>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</si>
  <si>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</si>
  <si>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</si>
  <si>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</si>
  <si>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</si>
  <si>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</si>
  <si>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</si>
  <si>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</si>
  <si>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</si>
  <si>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</si>
  <si>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</si>
  <si>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</si>
  <si>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</si>
  <si>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</si>
  <si>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</si>
  <si>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</si>
  <si>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</si>
  <si>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</si>
  <si>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</si>
  <si>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</si>
  <si>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</si>
  <si>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</si>
  <si>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</si>
  <si>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</si>
  <si>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</si>
  <si>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</si>
  <si>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</si>
  <si>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</si>
  <si>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</si>
  <si>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</si>
  <si>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</si>
  <si>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</si>
  <si>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</si>
  <si>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</si>
  <si>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</si>
  <si>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</si>
  <si>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</si>
  <si>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</si>
  <si>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</si>
  <si>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</si>
  <si>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</si>
  <si>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</si>
  <si>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</si>
  <si>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</si>
  <si>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</si>
  <si>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</si>
  <si>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</si>
  <si>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</si>
  <si>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</si>
  <si>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</si>
  <si>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</si>
  <si>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</si>
  <si>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</si>
  <si>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</si>
  <si>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</si>
  <si>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</si>
  <si>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</si>
  <si>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</si>
  <si>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</si>
  <si>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</si>
  <si>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</si>
  <si>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</si>
  <si>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</si>
  <si>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</si>
  <si>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</si>
  <si>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</si>
  <si>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</si>
  <si>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</si>
  <si>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</si>
  <si>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</si>
  <si>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</si>
  <si>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</si>
  <si>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</si>
  <si>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</si>
  <si>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</si>
  <si>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</si>
  <si>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</si>
  <si>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</si>
  <si>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</si>
  <si>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</si>
  <si>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</si>
  <si>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</si>
  <si>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</si>
  <si>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</si>
  <si>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</si>
  <si>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</si>
  <si>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</si>
  <si>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</si>
  <si>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</si>
  <si>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</si>
  <si>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</si>
  <si>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</si>
  <si>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</si>
  <si>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</si>
  <si>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</si>
  <si>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</si>
  <si>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</si>
  <si>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</si>
  <si>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</si>
  <si>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</si>
  <si>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</si>
  <si>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</si>
  <si>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</si>
  <si>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</si>
  <si>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</si>
  <si>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</si>
  <si>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</si>
  <si>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</si>
  <si>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</si>
  <si>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</si>
  <si>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</si>
  <si>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</si>
  <si>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</si>
  <si>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</si>
  <si>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</si>
  <si>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</si>
  <si>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</si>
  <si>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</si>
  <si>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</si>
  <si>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</si>
  <si>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</si>
  <si>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</si>
  <si>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</si>
  <si>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</si>
  <si>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</si>
  <si>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</si>
  <si>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</si>
  <si>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</si>
  <si>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</si>
  <si>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</si>
  <si>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</si>
  <si>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</si>
  <si>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</si>
  <si>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</si>
  <si>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</si>
  <si>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</si>
  <si>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</si>
  <si>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</si>
  <si>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</si>
  <si>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</si>
  <si>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</si>
  <si>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</si>
  <si>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</si>
  <si>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</si>
  <si>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</si>
  <si>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</si>
  <si>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</si>
  <si>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</si>
  <si>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</si>
  <si>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</si>
  <si>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</si>
  <si>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</si>
  <si>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</si>
  <si>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</si>
  <si>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</si>
  <si>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</si>
  <si>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</si>
  <si>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</si>
  <si>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</si>
  <si>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</si>
  <si>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</si>
  <si>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</si>
  <si>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</si>
  <si>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</si>
  <si>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</si>
  <si>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</si>
  <si>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</si>
  <si>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</si>
  <si>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</si>
  <si>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</si>
  <si>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</si>
  <si>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</si>
  <si>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</si>
  <si>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</si>
  <si>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</si>
  <si>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</si>
  <si>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</si>
  <si>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</si>
  <si>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</si>
  <si>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</si>
  <si>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</si>
  <si>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</si>
  <si>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</si>
  <si>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</si>
  <si>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</si>
  <si>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</si>
  <si>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</si>
  <si>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</si>
  <si>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</si>
  <si>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</si>
  <si>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</si>
  <si>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</si>
  <si>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</si>
  <si>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</si>
  <si>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</si>
  <si>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</si>
  <si>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</si>
  <si>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</si>
  <si>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</si>
  <si>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</si>
  <si>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</si>
  <si>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</si>
  <si>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</si>
  <si>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</si>
  <si>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</si>
  <si>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</si>
  <si>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</si>
  <si>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</si>
  <si>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</si>
  <si>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</si>
  <si>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</si>
  <si>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</si>
  <si>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</si>
  <si>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</si>
  <si>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</si>
  <si>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</si>
  <si>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</si>
  <si>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</si>
  <si>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</si>
  <si>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</si>
  <si>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</si>
  <si>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</si>
  <si>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</si>
  <si>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</si>
  <si>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</si>
  <si>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</si>
  <si>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</si>
  <si>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</si>
  <si>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</si>
  <si>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</si>
  <si>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</si>
  <si>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</si>
  <si>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</si>
  <si>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</si>
  <si>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</si>
  <si>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</si>
  <si>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</si>
  <si>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</si>
  <si>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</si>
  <si>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</si>
  <si>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</si>
  <si>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</si>
  <si>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</si>
  <si>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</si>
  <si>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</si>
  <si>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</si>
  <si>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</si>
  <si>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</si>
  <si>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</si>
  <si>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</si>
  <si>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</si>
  <si>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</si>
  <si>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</si>
  <si>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</si>
  <si>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</si>
  <si>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</si>
  <si>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</si>
  <si>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</si>
  <si>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</si>
  <si>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</si>
  <si>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</si>
  <si>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</si>
  <si>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</si>
  <si>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</si>
  <si>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</si>
  <si>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</si>
  <si>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</si>
  <si>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</si>
  <si>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</si>
  <si>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</si>
  <si>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</si>
  <si>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</si>
  <si>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</si>
  <si>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</si>
  <si>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</si>
  <si>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</si>
  <si>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</si>
  <si>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</si>
  <si>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</si>
  <si>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</si>
  <si>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</si>
  <si>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</si>
  <si>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</si>
  <si>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</si>
  <si>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</si>
  <si>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</si>
  <si>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</si>
  <si>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</si>
  <si>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</si>
  <si>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</si>
  <si>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</si>
  <si>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</si>
  <si>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</si>
  <si>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</si>
  <si>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</si>
  <si>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</si>
  <si>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</si>
  <si>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</si>
  <si>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</si>
  <si>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</si>
  <si>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</si>
  <si>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</si>
  <si>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</si>
  <si>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</si>
  <si>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</si>
  <si>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</si>
  <si>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</si>
  <si>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</si>
  <si>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</si>
  <si>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</si>
  <si>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</si>
  <si>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</si>
  <si>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</si>
  <si>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</si>
  <si>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</si>
  <si>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</si>
  <si>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</si>
  <si>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</si>
  <si>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</si>
  <si>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</si>
  <si>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</si>
  <si>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</si>
  <si>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</si>
  <si>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</si>
  <si>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</si>
  <si>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</si>
  <si>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</si>
  <si>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</si>
  <si>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</si>
  <si>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</si>
  <si>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</si>
  <si>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</si>
  <si>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</si>
  <si>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</si>
  <si>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</si>
  <si>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</si>
  <si>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</si>
  <si>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</si>
  <si>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</si>
  <si>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</si>
  <si>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</si>
  <si>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</si>
  <si>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</si>
  <si>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</si>
  <si>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</si>
  <si>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</si>
  <si>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</si>
  <si>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</si>
  <si>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</si>
  <si>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</si>
  <si>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</si>
  <si>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</si>
  <si>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</si>
  <si>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</si>
  <si>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</si>
  <si>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</si>
  <si>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</si>
  <si>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</si>
  <si>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</si>
  <si>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</si>
  <si>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</si>
  <si>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</si>
  <si>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</si>
  <si>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</si>
  <si>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</si>
  <si>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</si>
  <si>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</si>
  <si>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</si>
  <si>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</si>
  <si>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</si>
  <si>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</si>
  <si>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</si>
  <si>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</si>
  <si>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</si>
  <si>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</si>
  <si>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</si>
  <si>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</si>
  <si>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</si>
  <si>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</si>
  <si>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</si>
  <si>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</si>
  <si>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</si>
  <si>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</si>
  <si>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</si>
  <si>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</si>
  <si>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</si>
  <si>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</si>
  <si>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</si>
  <si>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</si>
  <si>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</si>
  <si>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</si>
  <si>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</si>
  <si>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</si>
  <si>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</si>
  <si>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</si>
  <si>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</si>
  <si>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</si>
  <si>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</si>
  <si>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</si>
  <si>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</si>
  <si>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</si>
  <si>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</si>
  <si>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</si>
  <si>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</si>
  <si>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</si>
  <si>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</si>
  <si>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</si>
  <si>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</si>
  <si>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</si>
  <si>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</si>
  <si>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</si>
  <si>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</si>
  <si>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</si>
  <si>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</si>
  <si>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</si>
  <si>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</si>
  <si>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</si>
  <si>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</si>
  <si>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</si>
  <si>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</si>
  <si>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</si>
  <si>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</si>
  <si>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</si>
  <si>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</si>
  <si>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</si>
  <si>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</si>
  <si>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</si>
  <si>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</si>
  <si>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</si>
  <si>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</si>
  <si>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</si>
  <si>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</si>
  <si>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</si>
  <si>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</si>
  <si>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</si>
  <si>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</si>
  <si>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</si>
  <si>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</si>
  <si>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</si>
  <si>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</si>
  <si>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</si>
  <si>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</si>
  <si>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</si>
  <si>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</si>
  <si>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</si>
  <si>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</si>
  <si>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</si>
  <si>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</si>
  <si>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</si>
  <si>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</si>
  <si>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</si>
  <si>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</si>
  <si>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</si>
  <si>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</si>
  <si>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</si>
  <si>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</si>
  <si>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</si>
  <si>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</si>
  <si>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</si>
  <si>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</si>
  <si>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</si>
  <si>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</si>
  <si>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</si>
  <si>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</si>
  <si>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</si>
  <si>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</si>
  <si>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</si>
  <si>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</si>
  <si>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</si>
  <si>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</si>
  <si>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</si>
  <si>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</si>
  <si>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</si>
  <si>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</si>
  <si>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</si>
  <si>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</si>
  <si>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</si>
  <si>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</si>
  <si>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</si>
  <si>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</si>
  <si>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</si>
  <si>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</si>
  <si>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</si>
  <si>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</si>
  <si>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</si>
  <si>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</si>
  <si>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</si>
  <si>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</si>
  <si>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</si>
  <si>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</si>
  <si>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</si>
  <si>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</si>
  <si>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</si>
  <si>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</si>
  <si>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</si>
  <si>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</si>
  <si>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</si>
  <si>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</si>
  <si>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</si>
  <si>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</si>
  <si>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</si>
  <si>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</si>
  <si>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</si>
  <si>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</si>
  <si>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</si>
  <si>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</si>
  <si>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</si>
  <si>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</si>
  <si>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</si>
  <si>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</si>
  <si>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</si>
  <si>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</si>
  <si>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</si>
  <si>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</si>
  <si>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</si>
  <si>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</si>
  <si>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</si>
  <si>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</si>
  <si>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</si>
  <si>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</si>
  <si>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</si>
  <si>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</si>
  <si>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</si>
  <si>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</si>
  <si>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</si>
  <si>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</si>
  <si>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</si>
  <si>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</si>
  <si>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</si>
  <si>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</si>
  <si>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</si>
  <si>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</si>
  <si>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</si>
  <si>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</si>
  <si>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</si>
  <si>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</si>
  <si>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</si>
  <si>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</si>
  <si>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</si>
  <si>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</si>
  <si>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</si>
  <si>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</si>
  <si>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</si>
  <si>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</si>
  <si>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</si>
  <si>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</si>
  <si>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</si>
  <si>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</si>
  <si>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</si>
  <si>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</si>
  <si>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</si>
  <si>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</si>
  <si>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</si>
  <si>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</si>
  <si>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</si>
  <si>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</si>
  <si>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</si>
  <si>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</si>
  <si>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</si>
  <si>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</si>
  <si>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</si>
  <si>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</si>
  <si>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</si>
  <si>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</si>
  <si>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</si>
  <si>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</si>
  <si>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</si>
  <si>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</si>
  <si>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</si>
  <si>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</si>
  <si>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</si>
  <si>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</si>
  <si>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</si>
  <si>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</si>
  <si>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</si>
  <si>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</si>
  <si>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</si>
  <si>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</si>
  <si>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</si>
  <si>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</si>
  <si>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</si>
  <si>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</si>
  <si>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</si>
  <si>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</si>
  <si>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</si>
  <si>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</si>
  <si>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</si>
  <si>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</si>
  <si>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</si>
  <si>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</si>
  <si>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</si>
  <si>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</si>
  <si>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</si>
  <si>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</si>
  <si>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</si>
  <si>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</si>
  <si>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</si>
  <si>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</si>
  <si>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</si>
  <si>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</si>
  <si>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</si>
  <si>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</si>
  <si>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</si>
  <si>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</si>
  <si>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</si>
  <si>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</si>
  <si>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</si>
  <si>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</si>
  <si>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</si>
  <si>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</si>
  <si>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</si>
  <si>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</si>
  <si>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</si>
  <si>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</si>
  <si>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</si>
  <si>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</si>
  <si>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</si>
  <si>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</si>
  <si>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</si>
  <si>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</si>
  <si>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</si>
  <si>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</si>
  <si>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</si>
  <si>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</si>
  <si>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</si>
  <si>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</si>
  <si>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</si>
  <si>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</si>
  <si>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</si>
  <si>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</si>
  <si>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</si>
  <si>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</si>
  <si>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</si>
  <si>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</si>
  <si>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</si>
  <si>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</si>
  <si>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</si>
  <si>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</si>
  <si>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</si>
  <si>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</si>
  <si>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</si>
  <si>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</si>
  <si>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</si>
  <si>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</si>
  <si>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</si>
  <si>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</si>
  <si>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</si>
  <si>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</si>
  <si>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</si>
  <si>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</si>
  <si>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</si>
  <si>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</si>
  <si>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</si>
  <si>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</si>
  <si>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</si>
  <si>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</si>
  <si>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</si>
  <si>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</si>
  <si>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</si>
  <si>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</si>
  <si>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</si>
  <si>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</si>
  <si>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</si>
  <si>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</si>
  <si>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</si>
  <si>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</si>
  <si>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</si>
  <si>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</si>
  <si>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</si>
  <si>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</si>
  <si>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</si>
  <si>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</si>
  <si>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</si>
  <si>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</si>
  <si>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</si>
  <si>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</si>
  <si>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</si>
  <si>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</si>
  <si>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</si>
  <si>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</si>
  <si>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</si>
  <si>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</si>
  <si>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</si>
  <si>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</si>
  <si>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</si>
  <si>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</si>
  <si>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</si>
  <si>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</si>
  <si>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</si>
  <si>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</si>
  <si>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</si>
  <si>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</si>
  <si>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</si>
  <si>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</si>
  <si>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</si>
  <si>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</si>
  <si>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</si>
  <si>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</si>
  <si>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</si>
  <si>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</si>
  <si>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</si>
  <si>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</si>
  <si>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</si>
  <si>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</si>
  <si>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</si>
  <si>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</si>
  <si>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</si>
  <si>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</si>
  <si>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</si>
  <si>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</si>
  <si>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</si>
  <si>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</si>
  <si>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</si>
  <si>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</si>
  <si>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</si>
  <si>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</si>
  <si>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</si>
  <si>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</si>
  <si>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</si>
  <si>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</si>
  <si>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</si>
  <si>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</si>
  <si>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</si>
  <si>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</si>
  <si>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</si>
  <si>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</si>
  <si>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</si>
  <si>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</si>
  <si>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</si>
  <si>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</si>
  <si>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</si>
  <si>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</si>
  <si>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</si>
  <si>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</si>
  <si>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</si>
  <si>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</si>
  <si>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</si>
  <si>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</si>
  <si>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</si>
  <si>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</si>
  <si>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</si>
  <si>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</si>
  <si>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</si>
  <si>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</si>
  <si>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</si>
  <si>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</si>
  <si>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</si>
  <si>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</si>
  <si>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</si>
  <si>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</si>
  <si>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</si>
  <si>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</si>
  <si>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</si>
  <si>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</si>
  <si>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</si>
  <si>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</si>
  <si>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</si>
  <si>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</si>
  <si>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</si>
  <si>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</si>
  <si>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</si>
  <si>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</si>
  <si>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</si>
  <si>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</si>
  <si>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</si>
  <si>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</si>
  <si>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</si>
  <si>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</si>
  <si>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</si>
  <si>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</si>
  <si>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</si>
  <si>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</si>
  <si>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</si>
  <si>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</si>
  <si>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</si>
  <si>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</si>
  <si>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</si>
  <si>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</si>
  <si>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</si>
  <si>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</si>
  <si>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</si>
  <si>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</si>
  <si>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</si>
  <si>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</si>
  <si>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</si>
  <si>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</si>
  <si>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</si>
  <si>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</si>
  <si>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</si>
  <si>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</si>
  <si>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</si>
  <si>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</si>
  <si>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</si>
  <si>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</si>
  <si>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</si>
  <si>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</si>
  <si>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</si>
  <si>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</si>
  <si>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</si>
  <si>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</si>
  <si>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</si>
  <si>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</si>
  <si>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</si>
  <si>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</si>
  <si>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</si>
  <si>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</si>
  <si>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</si>
  <si>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</si>
  <si>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</si>
  <si>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</si>
  <si>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</si>
  <si>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</si>
  <si>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</si>
  <si>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</si>
  <si>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</si>
  <si>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</si>
  <si>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</si>
  <si>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</si>
  <si>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</si>
  <si>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</si>
  <si>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</si>
  <si>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</si>
  <si>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</si>
  <si>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</si>
  <si>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</si>
  <si>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</si>
  <si>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</si>
  <si>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</si>
  <si>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</si>
  <si>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</si>
  <si>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</si>
  <si>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</si>
  <si>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</si>
  <si>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</si>
  <si>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</si>
  <si>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</si>
  <si>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</si>
  <si>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</si>
  <si>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</si>
  <si>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</si>
  <si>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</si>
  <si>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</si>
  <si>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</si>
  <si>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</si>
  <si>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</si>
  <si>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</si>
  <si>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</si>
  <si>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</si>
  <si>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</si>
  <si>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</si>
  <si>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</si>
  <si>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</si>
  <si>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</si>
  <si>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</si>
  <si>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</si>
  <si>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</si>
  <si>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</si>
  <si>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</si>
  <si>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</si>
  <si>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</si>
  <si>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</si>
  <si>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</si>
  <si>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</si>
  <si>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</si>
  <si>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</si>
  <si>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</si>
  <si>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</si>
  <si>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</si>
  <si>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</si>
  <si>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</si>
  <si>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</si>
  <si>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</si>
  <si>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</si>
  <si>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</si>
  <si>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</si>
  <si>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</si>
  <si>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</si>
  <si>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</si>
  <si>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</si>
  <si>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</si>
  <si>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</si>
  <si>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</si>
  <si>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</si>
  <si>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</si>
  <si>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</si>
  <si>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</si>
  <si>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</si>
  <si>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</si>
  <si>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</si>
  <si>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</si>
  <si>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</si>
  <si>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</si>
  <si>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</si>
  <si>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</si>
  <si>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</si>
  <si>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</si>
  <si>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</si>
  <si>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</si>
  <si>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</si>
  <si>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</si>
  <si>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</si>
  <si>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</si>
  <si>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</si>
  <si>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</si>
  <si>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</si>
  <si>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</si>
  <si>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</si>
  <si>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</si>
  <si>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</si>
  <si>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</si>
  <si>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</si>
  <si>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</si>
  <si>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</si>
  <si>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</si>
  <si>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</si>
  <si>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</si>
  <si>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</si>
  <si>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</si>
  <si>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</si>
  <si>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</si>
  <si>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</si>
  <si>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</si>
  <si>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</si>
  <si>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</si>
  <si>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</si>
  <si>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</si>
  <si>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</si>
  <si>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</si>
  <si>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</si>
  <si>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</si>
  <si>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</si>
  <si>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</si>
  <si>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</si>
  <si>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</si>
  <si>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</si>
  <si>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</si>
  <si>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</si>
  <si>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</si>
  <si>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</si>
  <si>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</si>
  <si>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</si>
  <si>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</si>
  <si>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</si>
  <si>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</si>
  <si>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</si>
  <si>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</si>
  <si>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</si>
  <si>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</si>
  <si>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</si>
  <si>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</si>
  <si>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</si>
  <si>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</si>
  <si>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</si>
  <si>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</si>
  <si>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</si>
  <si>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</si>
  <si>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</si>
  <si>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</si>
  <si>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</si>
  <si>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</si>
  <si>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</si>
  <si>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</si>
  <si>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</si>
  <si>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</si>
  <si>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</si>
  <si>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</si>
  <si>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</si>
  <si>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</si>
  <si>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</si>
  <si>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</si>
  <si>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</si>
  <si>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</si>
  <si>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</si>
  <si>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</si>
  <si>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</si>
  <si>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</si>
  <si>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</si>
  <si>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</si>
  <si>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</si>
  <si>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</si>
  <si>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</si>
  <si>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</si>
  <si>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</si>
  <si>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</si>
  <si>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</si>
  <si>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</si>
  <si>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</si>
  <si>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</si>
  <si>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</si>
  <si>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</si>
  <si>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</si>
  <si>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</si>
  <si>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</si>
  <si>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</si>
  <si>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</si>
  <si>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</si>
  <si>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</si>
  <si>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</si>
  <si>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</si>
  <si>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</si>
  <si>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</si>
  <si>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</si>
  <si>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</si>
  <si>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</si>
  <si>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</si>
  <si>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</si>
  <si>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</si>
  <si>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</si>
  <si>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</si>
  <si>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</si>
  <si>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</si>
  <si>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</si>
  <si>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</si>
  <si>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</si>
  <si>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</si>
  <si>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</si>
  <si>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</si>
  <si>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</si>
  <si>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</si>
  <si>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</si>
  <si>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</si>
  <si>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</si>
  <si>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</si>
  <si>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</si>
  <si>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</si>
  <si>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</si>
  <si>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</si>
  <si>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</si>
  <si>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</si>
  <si>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</si>
  <si>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</si>
  <si>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</si>
  <si>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</si>
  <si>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</si>
  <si>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</si>
  <si>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</si>
  <si>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</si>
  <si>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</si>
  <si>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</si>
  <si>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</si>
  <si>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</si>
  <si>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</si>
  <si>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</si>
  <si>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</si>
  <si>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</si>
  <si>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</si>
  <si>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</si>
  <si>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</si>
  <si>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</si>
  <si>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</si>
  <si>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</si>
  <si>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</si>
  <si>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</si>
  <si>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</si>
  <si>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</si>
  <si>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</si>
  <si>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</si>
  <si>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</si>
  <si>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</si>
  <si>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</si>
  <si>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</si>
  <si>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</si>
  <si>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</si>
  <si>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</si>
  <si>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</si>
  <si>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</si>
  <si>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</si>
  <si>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</si>
  <si>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</si>
  <si>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</si>
  <si>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</si>
  <si>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</si>
  <si>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</si>
  <si>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</si>
  <si>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</si>
  <si>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</si>
  <si>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</si>
  <si>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</si>
  <si>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</si>
  <si>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</si>
  <si>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</si>
  <si>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</si>
  <si>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</si>
  <si>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</si>
  <si>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</si>
  <si>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</si>
  <si>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</si>
  <si>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</si>
  <si>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</si>
  <si>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</si>
  <si>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</si>
  <si>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</si>
  <si>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</si>
  <si>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</si>
  <si>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</si>
  <si>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</si>
  <si>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</si>
  <si>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</si>
  <si>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</si>
  <si>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</si>
  <si>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</si>
  <si>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</si>
  <si>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</si>
  <si>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</si>
  <si>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</si>
  <si>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</si>
  <si>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</si>
  <si>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</si>
  <si>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</si>
  <si>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</si>
  <si>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</si>
  <si>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</si>
  <si>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</si>
  <si>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</si>
  <si>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</si>
  <si>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</si>
  <si>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</si>
  <si>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</si>
  <si>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</si>
  <si>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</si>
  <si>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</si>
  <si>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</si>
  <si>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</si>
  <si>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</si>
  <si>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</si>
  <si>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</si>
  <si>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</si>
  <si>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</si>
  <si>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</si>
  <si>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</si>
  <si>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</si>
  <si>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</si>
  <si>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</si>
  <si>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</si>
  <si>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</si>
  <si>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</si>
  <si>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</si>
  <si>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</si>
  <si>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</si>
  <si>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</si>
  <si>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</si>
  <si>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</si>
  <si>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</si>
  <si>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</si>
  <si>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</si>
  <si>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</si>
  <si>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</si>
  <si>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</si>
  <si>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</si>
  <si>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</si>
  <si>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</si>
  <si>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</si>
  <si>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</si>
  <si>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</si>
  <si>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</si>
  <si>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</si>
  <si>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</si>
  <si>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</si>
  <si>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</si>
  <si>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</si>
  <si>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</si>
  <si>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</si>
  <si>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</si>
  <si>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</si>
  <si>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</si>
  <si>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</si>
  <si>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</si>
  <si>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</si>
  <si>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</si>
  <si>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</si>
  <si>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</si>
  <si>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</si>
  <si>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</si>
  <si>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</si>
  <si>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</si>
  <si>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</si>
  <si>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</si>
  <si>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</si>
  <si>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</si>
  <si>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</si>
  <si>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</si>
  <si>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</si>
  <si>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</si>
  <si>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</si>
  <si>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</si>
  <si>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</si>
  <si>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</si>
  <si>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</si>
  <si>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</si>
  <si>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</si>
  <si>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</si>
  <si>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</si>
  <si>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</si>
  <si>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</si>
  <si>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</si>
  <si>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</si>
  <si>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</si>
  <si>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</si>
  <si>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</si>
  <si>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</si>
  <si>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</si>
  <si>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</si>
  <si>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</si>
  <si>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</si>
  <si>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</si>
  <si>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</si>
  <si>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</si>
  <si>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</si>
  <si>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</si>
  <si>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</si>
  <si>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</si>
  <si>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</si>
  <si>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</si>
  <si>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</si>
  <si>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</si>
  <si>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</si>
  <si>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</si>
  <si>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</si>
  <si>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</si>
  <si>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</si>
  <si>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</si>
  <si>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</si>
  <si>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</si>
  <si>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</si>
  <si>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</si>
  <si>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</si>
  <si>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</si>
  <si>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</si>
  <si>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</si>
  <si>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</si>
  <si>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</si>
  <si>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</si>
  <si>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</si>
  <si>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</si>
  <si>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</si>
  <si>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</si>
  <si>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</si>
  <si>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</si>
  <si>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</si>
  <si>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</si>
  <si>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</si>
  <si>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</si>
  <si>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</si>
  <si>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</si>
  <si>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</si>
  <si>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</si>
  <si>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</si>
  <si>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</si>
  <si>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</si>
  <si>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</si>
  <si>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</si>
  <si>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</si>
  <si>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</si>
  <si>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</si>
  <si>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</si>
  <si>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</si>
  <si>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</si>
  <si>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</si>
  <si>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</si>
  <si>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</si>
  <si>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</si>
  <si>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</si>
  <si>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</si>
  <si>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</si>
  <si>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</si>
  <si>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</si>
  <si>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</si>
  <si>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</si>
  <si>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</si>
  <si>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</si>
  <si>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</si>
  <si>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</si>
  <si>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</si>
  <si>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</si>
  <si>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</si>
  <si>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</si>
  <si>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</si>
  <si>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</si>
  <si>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</si>
  <si>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</si>
  <si>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</si>
  <si>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</si>
  <si>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</si>
  <si>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</si>
  <si>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</si>
  <si>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</si>
  <si>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</si>
  <si>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</si>
  <si>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</si>
  <si>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</si>
  <si>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</si>
  <si>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</si>
  <si>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</si>
  <si>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</si>
  <si>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</si>
  <si>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</si>
  <si>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</si>
  <si>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</si>
  <si>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</si>
  <si>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</si>
  <si>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</si>
  <si>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</si>
  <si>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</si>
  <si>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</si>
  <si>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</si>
  <si>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</si>
  <si>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</si>
  <si>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</si>
  <si>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</si>
  <si>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</si>
  <si>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</si>
  <si>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</si>
  <si>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</si>
  <si>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</si>
  <si>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</si>
  <si>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</si>
  <si>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</si>
  <si>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</si>
  <si>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</si>
  <si>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</si>
  <si>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</si>
  <si>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</si>
  <si>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</si>
  <si>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</si>
  <si>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</si>
  <si>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</si>
  <si>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</si>
  <si>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</si>
  <si>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</si>
  <si>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</si>
  <si>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</si>
  <si>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</si>
  <si>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</si>
  <si>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</si>
  <si>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</si>
  <si>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</si>
  <si>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</si>
  <si>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</si>
  <si>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</si>
  <si>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</si>
  <si>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</si>
  <si>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</si>
  <si>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</si>
  <si>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</si>
  <si>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</si>
  <si>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</si>
  <si>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</si>
  <si>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</si>
  <si>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</si>
  <si>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</si>
  <si>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</si>
  <si>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</si>
  <si>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</si>
  <si>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</si>
  <si>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</si>
  <si>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</si>
  <si>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</si>
  <si>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</si>
  <si>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</si>
  <si>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</si>
  <si>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</si>
  <si>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</si>
  <si>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</si>
  <si>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</si>
  <si>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</si>
  <si>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</si>
  <si>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</si>
  <si>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</si>
  <si>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</si>
  <si>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</si>
  <si>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</si>
  <si>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</si>
  <si>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</si>
  <si>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</si>
  <si>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</si>
  <si>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</si>
  <si>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</si>
  <si>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</si>
  <si>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</si>
  <si>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</si>
  <si>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</si>
  <si>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</si>
  <si>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</si>
  <si>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</si>
  <si>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</si>
  <si>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</si>
  <si>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</si>
  <si>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</si>
  <si>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</si>
  <si>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</si>
  <si>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</si>
  <si>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</si>
  <si>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</si>
  <si>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</si>
  <si>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</si>
  <si>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</si>
  <si>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</si>
  <si>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</si>
  <si>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</si>
  <si>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</si>
  <si>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</si>
  <si>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</si>
  <si>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</si>
  <si>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</si>
  <si>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</si>
  <si>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</si>
  <si>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</si>
  <si>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</si>
  <si>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</si>
  <si>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</si>
  <si>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</si>
  <si>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</si>
  <si>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</si>
  <si>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</si>
  <si>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</si>
  <si>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</si>
  <si>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</si>
  <si>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</si>
  <si>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</si>
  <si>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</si>
  <si>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</si>
  <si>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</si>
  <si>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</si>
  <si>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</si>
  <si>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</si>
  <si>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</si>
  <si>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</si>
  <si>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</si>
  <si>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</si>
  <si>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</si>
  <si>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</si>
  <si>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</si>
  <si>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</si>
  <si>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</si>
  <si>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</si>
  <si>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</si>
  <si>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</si>
  <si>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</si>
  <si>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</si>
  <si>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</si>
  <si>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</si>
  <si>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</si>
  <si>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</si>
  <si>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</si>
  <si>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</si>
  <si>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</si>
  <si>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</si>
  <si>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</si>
  <si>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</si>
  <si>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</si>
  <si>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</si>
  <si>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</si>
  <si>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</si>
  <si>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</si>
  <si>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</si>
  <si>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</si>
  <si>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</si>
  <si>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</si>
  <si>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</si>
  <si>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</si>
  <si>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</si>
  <si>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</si>
  <si>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</si>
  <si>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</si>
  <si>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</si>
  <si>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</si>
  <si>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</si>
  <si>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</si>
  <si>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</si>
  <si>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</si>
  <si>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</si>
  <si>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</si>
  <si>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</si>
  <si>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</si>
  <si>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</si>
  <si>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</si>
  <si>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</si>
  <si>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</si>
  <si>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</si>
  <si>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</si>
  <si>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</si>
  <si>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</si>
  <si>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</si>
  <si>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</si>
  <si>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</si>
  <si>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</si>
  <si>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</si>
  <si>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</si>
  <si>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</si>
  <si>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</si>
  <si>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</si>
  <si>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</si>
  <si>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</si>
  <si>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</si>
  <si>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</si>
  <si>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</si>
  <si>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</si>
  <si>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</si>
  <si>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</si>
  <si>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</si>
  <si>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</si>
  <si>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</si>
  <si>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</si>
  <si>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</si>
  <si>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</si>
  <si>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</si>
  <si>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</si>
  <si>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</si>
  <si>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</si>
  <si>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</si>
  <si>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</si>
  <si>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</si>
  <si>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</si>
  <si>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</si>
  <si>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</si>
  <si>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</si>
  <si>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</si>
  <si>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</si>
  <si>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</si>
  <si>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</si>
  <si>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</si>
  <si>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</si>
  <si>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</si>
  <si>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</si>
  <si>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</si>
  <si>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</si>
  <si>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</si>
  <si>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</si>
  <si>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</si>
  <si>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</si>
  <si>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</si>
  <si>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</si>
  <si>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</si>
  <si>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</si>
  <si>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</si>
  <si>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</si>
  <si>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</si>
  <si>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</si>
  <si>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</si>
  <si>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</si>
  <si>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</si>
  <si>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</si>
  <si>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</si>
  <si>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</si>
  <si>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</si>
  <si>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</si>
  <si>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</si>
  <si>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</si>
  <si>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</si>
  <si>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</si>
  <si>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</si>
  <si>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</si>
  <si>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</si>
  <si>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</si>
  <si>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</si>
  <si>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</si>
  <si>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</si>
  <si>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</si>
  <si>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</si>
  <si>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</si>
  <si>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</si>
  <si>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</si>
  <si>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</si>
  <si>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</si>
  <si>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</si>
  <si>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</si>
  <si>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</si>
  <si>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</si>
  <si>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</si>
  <si>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</si>
  <si>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</si>
  <si>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</si>
  <si>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</si>
  <si>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</si>
  <si>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</si>
  <si>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</si>
  <si>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</si>
  <si>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</si>
  <si>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</si>
  <si>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</si>
  <si>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</si>
  <si>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</si>
  <si>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</si>
  <si>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</si>
  <si>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</si>
  <si>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</si>
  <si>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</si>
  <si>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</si>
  <si>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</si>
  <si>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</si>
  <si>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</si>
  <si>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</si>
  <si>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</si>
  <si>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</si>
  <si>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</si>
  <si>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</si>
  <si>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</si>
  <si>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</si>
  <si>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</si>
  <si>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</si>
  <si>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</si>
  <si>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</si>
  <si>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</si>
  <si>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</si>
  <si>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</si>
  <si>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</si>
  <si>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</si>
  <si>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</si>
  <si>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</si>
  <si>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</si>
  <si>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</si>
  <si>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</si>
  <si>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</si>
  <si>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</si>
  <si>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</si>
  <si>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</si>
  <si>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</si>
  <si>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</si>
  <si>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</si>
  <si>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</si>
  <si>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</si>
  <si>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</si>
  <si>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</si>
  <si>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</si>
  <si>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</si>
  <si>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</si>
  <si>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</si>
  <si>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</si>
  <si>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</si>
  <si>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</si>
  <si>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</si>
  <si>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</si>
  <si>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</si>
  <si>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</si>
  <si>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</si>
  <si>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</si>
  <si>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</si>
  <si>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</si>
  <si>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</si>
  <si>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</si>
  <si>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</si>
  <si>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</si>
  <si>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</si>
  <si>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</si>
  <si>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</si>
  <si>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</si>
  <si>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</si>
  <si>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</si>
  <si>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</si>
  <si>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</si>
  <si>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</si>
  <si>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</si>
  <si>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</si>
  <si>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</si>
  <si>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</si>
  <si>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</si>
  <si>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</si>
  <si>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</si>
  <si>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</si>
  <si>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</si>
  <si>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</si>
  <si>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</si>
  <si>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</si>
  <si>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</si>
  <si>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</si>
  <si>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</si>
  <si>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</si>
  <si>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</si>
  <si>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</si>
  <si>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</si>
  <si>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</si>
  <si>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</si>
  <si>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</si>
  <si>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</si>
  <si>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</si>
  <si>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</si>
  <si>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</si>
  <si>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</si>
  <si>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</si>
  <si>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</si>
  <si>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</si>
  <si>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</si>
  <si>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</si>
  <si>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</si>
  <si>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</si>
  <si>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</si>
  <si>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</si>
  <si>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</si>
  <si>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</si>
  <si>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</si>
  <si>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</si>
  <si>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</si>
  <si>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</si>
  <si>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</si>
  <si>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</si>
  <si>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</si>
  <si>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</si>
  <si>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</si>
  <si>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</si>
  <si>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</si>
  <si>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</si>
  <si>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</si>
  <si>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</si>
  <si>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</si>
  <si>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</si>
  <si>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</si>
  <si>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</si>
  <si>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</si>
  <si>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</si>
  <si>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</si>
  <si>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</si>
  <si>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</si>
  <si>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</si>
  <si>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</si>
  <si>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</si>
  <si>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</si>
  <si>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</si>
  <si>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</si>
  <si>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</si>
  <si>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</si>
  <si>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</si>
  <si>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</si>
  <si>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</si>
  <si>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</si>
  <si>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</si>
  <si>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</si>
  <si>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</si>
  <si>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</si>
  <si>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</si>
  <si>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</si>
  <si>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</si>
  <si>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</si>
  <si>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</si>
  <si>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</si>
  <si>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</si>
  <si>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</si>
  <si>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</si>
  <si>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</si>
  <si>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</si>
  <si>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</si>
  <si>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</si>
  <si>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</si>
  <si>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</si>
  <si>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</si>
  <si>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</si>
  <si>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</si>
  <si>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</si>
  <si>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</si>
  <si>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</si>
  <si>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</si>
  <si>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</si>
  <si>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</si>
  <si>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</si>
  <si>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</si>
  <si>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</si>
  <si>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</si>
  <si>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</si>
  <si>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</si>
  <si>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</si>
  <si>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</si>
  <si>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</si>
  <si>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</si>
  <si>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</si>
  <si>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</si>
  <si>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</si>
  <si>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</si>
  <si>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</si>
  <si>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</si>
  <si>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</si>
  <si>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</si>
  <si>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</si>
  <si>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</si>
  <si>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</si>
  <si>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</si>
  <si>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</si>
  <si>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</si>
  <si>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</si>
  <si>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</si>
  <si>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</si>
  <si>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</si>
  <si>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</si>
  <si>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</si>
  <si>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</si>
  <si>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</si>
  <si>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</si>
  <si>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</si>
  <si>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</si>
  <si>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</si>
  <si>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</si>
  <si>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</si>
  <si>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</si>
  <si>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</si>
  <si>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</si>
  <si>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</si>
  <si>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</si>
  <si>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</si>
  <si>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</si>
  <si>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</si>
  <si>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</si>
  <si>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</si>
  <si>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</si>
  <si>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</si>
  <si>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</si>
  <si>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</si>
  <si>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</si>
  <si>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</si>
  <si>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</si>
  <si>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</si>
  <si>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</si>
  <si>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</si>
  <si>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</si>
  <si>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</si>
  <si>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</si>
  <si>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</si>
  <si>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</si>
  <si>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</si>
  <si>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</si>
  <si>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</si>
  <si>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</si>
  <si>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</si>
  <si>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</si>
  <si>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</si>
  <si>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</si>
  <si>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</si>
  <si>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</si>
  <si>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</si>
  <si>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</si>
  <si>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</si>
  <si>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</si>
  <si>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</si>
  <si>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</si>
  <si>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</si>
  <si>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</si>
  <si>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</si>
  <si>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</si>
  <si>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</si>
  <si>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</si>
  <si>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</si>
  <si>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</si>
  <si>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</si>
  <si>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</si>
  <si>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</si>
  <si>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</si>
  <si>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</si>
  <si>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</si>
  <si>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</si>
  <si>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</si>
  <si>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</si>
  <si>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</si>
  <si>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</si>
  <si>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</si>
  <si>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</si>
  <si>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</si>
  <si>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</si>
  <si>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</si>
  <si>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</si>
  <si>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</si>
  <si>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</si>
  <si>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</si>
  <si>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</si>
  <si>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</si>
  <si>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</si>
  <si>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</si>
  <si>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</si>
  <si>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</si>
  <si>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</si>
  <si>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</si>
  <si>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</si>
  <si>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</si>
  <si>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</si>
  <si>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</si>
  <si>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</si>
  <si>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</si>
  <si>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</si>
  <si>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</si>
  <si>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</si>
  <si>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</si>
  <si>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</si>
  <si>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</si>
  <si>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</si>
  <si>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</si>
  <si>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</si>
  <si>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</si>
  <si>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</si>
  <si>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</si>
  <si>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</si>
  <si>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</si>
  <si>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</si>
  <si>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</si>
  <si>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</si>
  <si>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</si>
  <si>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</si>
  <si>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</si>
  <si>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</si>
  <si>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</si>
  <si>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</si>
  <si>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</si>
  <si>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</si>
  <si>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</si>
  <si>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</si>
  <si>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</si>
  <si>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</si>
  <si>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</si>
  <si>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</si>
  <si>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</si>
  <si>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</si>
  <si>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</si>
  <si>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</si>
  <si>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</si>
  <si>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</si>
  <si>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</si>
  <si>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</si>
  <si>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</si>
  <si>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</si>
  <si>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</si>
  <si>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</si>
  <si>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</si>
  <si>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</si>
  <si>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</si>
  <si>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</si>
  <si>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</si>
  <si>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</si>
  <si>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</si>
  <si>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</si>
  <si>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</si>
  <si>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</si>
  <si>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</si>
  <si>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</si>
  <si>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</si>
  <si>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</si>
  <si>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</si>
  <si>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</si>
  <si>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</si>
  <si>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</si>
  <si>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</si>
  <si>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</si>
  <si>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</si>
  <si>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</si>
  <si>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</si>
  <si>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</si>
  <si>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</si>
  <si>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</si>
  <si>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</si>
  <si>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</si>
  <si>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</si>
  <si>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</si>
  <si>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</si>
  <si>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</si>
  <si>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</si>
  <si>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</si>
  <si>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</si>
  <si>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</si>
  <si>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</si>
  <si>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</si>
  <si>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</si>
  <si>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</si>
  <si>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</si>
  <si>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</si>
  <si>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</si>
  <si>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</si>
  <si>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</si>
  <si>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</si>
  <si>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</si>
  <si>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</si>
  <si>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</si>
  <si>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</si>
  <si>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</si>
  <si>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</si>
  <si>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</si>
  <si>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</si>
  <si>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</si>
  <si>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</si>
  <si>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</si>
  <si>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</si>
  <si>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</si>
  <si>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</si>
  <si>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</si>
  <si>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</si>
  <si>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</si>
  <si>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</si>
  <si>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</si>
  <si>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</si>
  <si>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</si>
  <si>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</si>
  <si>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</si>
  <si>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</si>
  <si>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</si>
  <si>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</si>
  <si>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</si>
  <si>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</si>
  <si>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</si>
  <si>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</si>
  <si>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</si>
  <si>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</si>
  <si>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</si>
  <si>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</si>
  <si>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</si>
  <si>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</si>
  <si>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</si>
  <si>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</si>
  <si>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</si>
  <si>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</si>
  <si>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</si>
  <si>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</si>
  <si>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</si>
  <si>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</si>
  <si>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</si>
  <si>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</si>
  <si>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</si>
  <si>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</si>
  <si>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</si>
  <si>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</si>
  <si>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</si>
  <si>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</si>
  <si>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</si>
  <si>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</si>
  <si>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</si>
  <si>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</si>
  <si>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</si>
  <si>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</si>
  <si>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</si>
  <si>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</si>
  <si>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</si>
  <si>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</si>
  <si>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</si>
  <si>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</si>
  <si>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</si>
  <si>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</si>
  <si>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</si>
  <si>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</si>
  <si>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</si>
  <si>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</si>
  <si>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</si>
  <si>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</si>
  <si>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</si>
  <si>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</si>
  <si>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</si>
  <si>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</si>
  <si>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</si>
  <si>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</si>
  <si>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</si>
  <si>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</si>
  <si>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</si>
  <si>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</si>
  <si>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</si>
  <si>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</si>
  <si>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</si>
  <si>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</si>
  <si>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</si>
  <si>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</si>
  <si>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</si>
  <si>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</si>
  <si>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</si>
  <si>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</si>
  <si>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</si>
  <si>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</si>
  <si>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</si>
  <si>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</si>
  <si>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</si>
  <si>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</si>
  <si>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</si>
  <si>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</si>
  <si>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</si>
  <si>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</si>
  <si>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</si>
  <si>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</si>
  <si>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</si>
  <si>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</si>
  <si>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</si>
  <si>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</si>
  <si>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</si>
  <si>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</si>
  <si>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</si>
  <si>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</si>
  <si>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</si>
  <si>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</si>
  <si>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</si>
  <si>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</si>
  <si>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</si>
  <si>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</si>
  <si>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</si>
  <si>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</si>
  <si>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</si>
  <si>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</si>
  <si>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</si>
  <si>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</si>
  <si>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</si>
  <si>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</si>
  <si>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</si>
  <si>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</si>
  <si>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</si>
  <si>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</si>
  <si>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</si>
  <si>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</si>
  <si>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</si>
  <si>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</si>
  <si>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</si>
  <si>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</si>
  <si>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</si>
  <si>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</si>
  <si>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</si>
  <si>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</si>
  <si>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</si>
  <si>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</si>
  <si>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</si>
  <si>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</si>
  <si>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</si>
  <si>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</si>
  <si>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</si>
  <si>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</si>
  <si>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</si>
  <si>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</si>
  <si>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</si>
  <si>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</si>
  <si>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</si>
  <si>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</si>
  <si>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</si>
  <si>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</si>
  <si>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</si>
  <si>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</si>
  <si>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</si>
  <si>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</si>
  <si>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</si>
  <si>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</si>
  <si>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</si>
  <si>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</si>
  <si>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</si>
  <si>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</si>
  <si>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</si>
  <si>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</si>
  <si>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</si>
  <si>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</si>
  <si>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</si>
  <si>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</si>
  <si>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</si>
  <si>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</si>
  <si>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</si>
  <si>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</si>
  <si>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</si>
  <si>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</si>
  <si>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</si>
  <si>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</si>
  <si>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</si>
  <si>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</si>
  <si>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</si>
  <si>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</si>
  <si>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</si>
  <si>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</si>
  <si>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</si>
  <si>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</si>
  <si>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</si>
  <si>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</si>
  <si>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</si>
  <si>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</si>
  <si>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</si>
  <si>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</si>
  <si>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</si>
  <si>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</si>
  <si>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</si>
  <si>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</si>
  <si>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</si>
  <si>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</si>
  <si>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</si>
  <si>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</si>
  <si>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</si>
  <si>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</si>
  <si>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</si>
  <si>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</si>
  <si>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</si>
  <si>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</si>
  <si>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</si>
  <si>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</si>
  <si>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</si>
  <si>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</si>
  <si>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</si>
  <si>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</si>
  <si>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</si>
  <si>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</si>
  <si>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</si>
  <si>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</si>
  <si>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</si>
  <si>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</si>
  <si>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</si>
  <si>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</si>
  <si>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</si>
  <si>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</si>
  <si>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</si>
  <si>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</si>
  <si>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</si>
  <si>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</si>
  <si>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</si>
  <si>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</si>
  <si>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</si>
  <si>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</si>
  <si>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</si>
  <si>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</si>
  <si>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</si>
  <si>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</si>
  <si>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</si>
  <si>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</si>
  <si>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</si>
  <si>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</si>
  <si>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</si>
  <si>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</si>
  <si>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</si>
  <si>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</si>
  <si>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</si>
  <si>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</si>
  <si>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</si>
  <si>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</si>
  <si>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</si>
  <si>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</si>
  <si>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</si>
  <si>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</si>
  <si>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</si>
  <si>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</si>
  <si>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</si>
  <si>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</si>
  <si>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</si>
  <si>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</si>
  <si>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</si>
  <si>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</si>
  <si>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</si>
  <si>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</si>
  <si>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</si>
  <si>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</si>
  <si>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</si>
  <si>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</si>
  <si>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</si>
  <si>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</si>
  <si>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</si>
  <si>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</si>
  <si>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</si>
  <si>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</si>
  <si>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</si>
  <si>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</si>
  <si>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</si>
  <si>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</si>
  <si>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</si>
  <si>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</si>
  <si>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</si>
  <si>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</si>
  <si>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</si>
  <si>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</si>
  <si>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</si>
  <si>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</si>
  <si>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</si>
  <si>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</si>
  <si>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</si>
  <si>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</si>
  <si>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</si>
  <si>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</si>
  <si>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</si>
  <si>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</si>
  <si>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</si>
  <si>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</si>
  <si>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</si>
  <si>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</si>
  <si>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</si>
  <si>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</si>
  <si>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</si>
  <si>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</si>
  <si>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</si>
  <si>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</si>
  <si>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</si>
  <si>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</si>
  <si>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</si>
  <si>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</si>
  <si>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</si>
  <si>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</si>
  <si>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</si>
  <si>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</si>
  <si>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</si>
  <si>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</si>
  <si>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</si>
  <si>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</si>
  <si>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</si>
  <si>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</si>
  <si>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</si>
  <si>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</si>
  <si>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</si>
  <si>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</si>
  <si>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</si>
  <si>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</si>
  <si>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</si>
  <si>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</si>
  <si>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</si>
  <si>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</si>
  <si>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</si>
  <si>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</si>
  <si>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</si>
  <si>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</si>
  <si>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</si>
  <si>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</si>
  <si>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</si>
  <si>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</si>
  <si>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</si>
  <si>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</si>
  <si>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</si>
  <si>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</si>
  <si>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</si>
  <si>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</si>
  <si>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</si>
  <si>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</si>
  <si>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</si>
  <si>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</si>
  <si>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</si>
  <si>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</si>
  <si>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</si>
  <si>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</si>
  <si>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</si>
  <si>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</si>
  <si>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</si>
  <si>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</si>
  <si>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</si>
  <si>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</si>
  <si>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</si>
  <si>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</si>
  <si>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</si>
  <si>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</si>
  <si>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</si>
  <si>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</si>
  <si>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</si>
  <si>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</si>
  <si>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</si>
  <si>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</si>
  <si>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</si>
  <si>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</si>
  <si>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</si>
  <si>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</si>
  <si>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</si>
  <si>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</si>
  <si>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</si>
  <si>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</si>
  <si>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</si>
  <si>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</si>
  <si>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</si>
  <si>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</si>
  <si>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</si>
  <si>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</si>
  <si>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</si>
  <si>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</si>
  <si>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</si>
  <si>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</si>
  <si>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</si>
  <si>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</si>
  <si>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</si>
  <si>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</si>
  <si>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</si>
  <si>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</si>
  <si>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</si>
  <si>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</si>
  <si>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</si>
  <si>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</si>
  <si>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</si>
  <si>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</si>
  <si>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</si>
  <si>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</si>
  <si>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</si>
  <si>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</si>
  <si>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</si>
  <si>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</si>
  <si>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</si>
  <si>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</si>
  <si>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</si>
  <si>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</si>
  <si>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</si>
  <si>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</si>
  <si>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</si>
  <si>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</si>
  <si>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</si>
  <si>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</si>
  <si>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</si>
  <si>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</si>
  <si>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</si>
  <si>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</si>
  <si>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</si>
  <si>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</si>
  <si>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</si>
  <si>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</si>
  <si>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</si>
  <si>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</si>
  <si>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</si>
  <si>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</si>
  <si>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</si>
  <si>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</si>
  <si>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</si>
  <si>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</si>
  <si>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</si>
  <si>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</si>
  <si>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</si>
  <si>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</si>
  <si>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</si>
  <si>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</si>
  <si>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</si>
  <si>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</si>
  <si>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</si>
  <si>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</si>
  <si>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</si>
  <si>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</si>
  <si>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</si>
  <si>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</si>
  <si>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</si>
  <si>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</si>
  <si>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</si>
  <si>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</si>
  <si>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</si>
  <si>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</si>
  <si>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</si>
  <si>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</si>
  <si>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</si>
  <si>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</si>
  <si>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</si>
  <si>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</si>
  <si>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</si>
  <si>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</si>
  <si>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</si>
  <si>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</si>
  <si>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</si>
  <si>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</si>
  <si>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</si>
  <si>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</si>
  <si>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</si>
  <si>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</si>
  <si>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</si>
  <si>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</si>
  <si>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</si>
  <si>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</si>
  <si>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</si>
  <si>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</si>
  <si>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</si>
  <si>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</si>
  <si>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</si>
  <si>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</si>
  <si>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</si>
  <si>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</si>
  <si>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</si>
  <si>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</si>
  <si>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</si>
  <si>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</si>
  <si>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</si>
  <si>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</si>
  <si>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</si>
  <si>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</si>
  <si>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</si>
  <si>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</si>
  <si>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</si>
  <si>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</si>
  <si>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</si>
  <si>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</si>
  <si>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</si>
  <si>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</si>
  <si>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</si>
  <si>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</si>
  <si>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</si>
  <si>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</si>
  <si>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</si>
  <si>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</si>
  <si>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</si>
  <si>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</si>
  <si>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</si>
  <si>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</si>
  <si>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</si>
  <si>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</si>
  <si>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</si>
  <si>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</si>
  <si>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</si>
  <si>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</si>
  <si>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</si>
  <si>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</si>
  <si>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</si>
  <si>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</si>
  <si>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</si>
  <si>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</si>
  <si>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</si>
  <si>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</si>
  <si>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</si>
  <si>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</si>
  <si>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</si>
  <si>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</si>
  <si>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</si>
  <si>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</si>
  <si>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</si>
  <si>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</si>
  <si>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</si>
  <si>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</si>
  <si>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</si>
  <si>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</si>
  <si>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</si>
  <si>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</si>
  <si>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</si>
  <si>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</si>
  <si>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</si>
  <si>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</si>
  <si>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</si>
  <si>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</si>
  <si>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</si>
  <si>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</si>
  <si>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</si>
  <si>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</si>
  <si>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</si>
  <si>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</si>
  <si>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</si>
  <si>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</si>
  <si>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</si>
  <si>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</si>
  <si>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</si>
  <si>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</si>
  <si>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</si>
  <si>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</si>
  <si>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</si>
  <si>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</si>
  <si>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</si>
  <si>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</si>
  <si>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</si>
  <si>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</si>
  <si>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</si>
  <si>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</si>
  <si>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</si>
  <si>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</si>
  <si>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</si>
  <si>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</si>
  <si>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</si>
  <si>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</si>
  <si>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</si>
  <si>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</si>
  <si>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</si>
  <si>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</si>
  <si>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</si>
  <si>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</si>
  <si>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</si>
  <si>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</si>
  <si>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</si>
  <si>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</si>
  <si>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</si>
  <si>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</si>
  <si>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</si>
  <si>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</si>
  <si>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</si>
  <si>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</si>
  <si>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</si>
  <si>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</si>
  <si>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</si>
  <si>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</si>
  <si>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</si>
  <si>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</si>
  <si>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</si>
  <si>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</si>
  <si>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</si>
  <si>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</si>
  <si>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</si>
  <si>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</si>
  <si>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</si>
  <si>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</si>
  <si>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</si>
  <si>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</si>
  <si>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</si>
  <si>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</si>
  <si>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</si>
  <si>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</si>
  <si>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</si>
  <si>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</si>
  <si>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</si>
  <si>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</si>
  <si>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</si>
  <si>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</si>
  <si>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</si>
  <si>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</si>
  <si>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</si>
  <si>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</si>
  <si>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</si>
  <si>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</si>
  <si>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</si>
  <si>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</si>
  <si>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</si>
  <si>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</si>
  <si>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</si>
  <si>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</si>
  <si>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</si>
  <si>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</si>
  <si>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</si>
  <si>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</si>
  <si>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</si>
  <si>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</si>
  <si>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</si>
  <si>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</si>
  <si>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</si>
  <si>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</si>
  <si>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</si>
  <si>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</si>
  <si>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</si>
  <si>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</si>
  <si>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</si>
  <si>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</si>
  <si>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</si>
  <si>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</si>
  <si>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</si>
  <si>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</si>
  <si>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</si>
  <si>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</si>
  <si>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</si>
  <si>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</si>
  <si>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</si>
  <si>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</si>
  <si>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</si>
  <si>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</si>
  <si>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</si>
  <si>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</si>
  <si>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</si>
  <si>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</si>
  <si>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</si>
  <si>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</si>
  <si>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</si>
  <si>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</si>
  <si>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</si>
  <si>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</si>
  <si>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</si>
  <si>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</si>
  <si>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</si>
  <si>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</si>
  <si>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</si>
  <si>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</si>
  <si>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</si>
  <si>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</si>
  <si>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</si>
  <si>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</si>
  <si>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</si>
  <si>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</si>
  <si>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</si>
  <si>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</si>
  <si>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</si>
  <si>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</si>
  <si>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</si>
  <si>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</si>
  <si>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</si>
  <si>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</si>
  <si>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</si>
  <si>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</si>
  <si>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</si>
  <si>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</si>
  <si>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</si>
  <si>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</si>
  <si>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</si>
  <si>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</si>
  <si>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</si>
  <si>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</si>
  <si>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</si>
  <si>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</si>
  <si>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</si>
  <si>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</si>
  <si>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</si>
  <si>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</si>
  <si>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</si>
  <si>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</si>
  <si>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</si>
  <si>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</si>
  <si>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</si>
  <si>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</si>
  <si>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</si>
  <si>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</si>
  <si>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</si>
  <si>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</si>
  <si>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</si>
  <si>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</si>
  <si>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</si>
  <si>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</si>
  <si>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</si>
  <si>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</si>
  <si>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</si>
  <si>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</si>
  <si>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</si>
  <si>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</si>
  <si>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</si>
  <si>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</si>
  <si>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</si>
  <si>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</si>
  <si>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</si>
  <si>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</si>
  <si>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</si>
  <si>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</si>
  <si>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</si>
  <si>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</si>
  <si>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</si>
  <si>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</si>
  <si>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</si>
  <si>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</si>
  <si>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</si>
  <si>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</si>
  <si>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</si>
  <si>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</si>
  <si>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</si>
  <si>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</si>
  <si>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</si>
  <si>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</si>
  <si>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</si>
  <si>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</si>
  <si>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</si>
  <si>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</si>
  <si>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</si>
  <si>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</si>
  <si>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</si>
  <si>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</si>
  <si>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</si>
  <si>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</si>
  <si>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</si>
  <si>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</si>
  <si>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</si>
  <si>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</si>
  <si>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</si>
  <si>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</si>
  <si>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</si>
  <si>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</si>
  <si>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</si>
  <si>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</si>
  <si>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</si>
  <si>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</si>
  <si>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</si>
  <si>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</si>
  <si>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</si>
  <si>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</si>
  <si>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</si>
  <si>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</si>
  <si>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</si>
  <si>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</si>
  <si>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</si>
  <si>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</si>
  <si>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</si>
  <si>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</si>
  <si>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</si>
  <si>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</si>
  <si>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</si>
  <si>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</si>
  <si>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</si>
  <si>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</si>
  <si>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</si>
  <si>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</si>
  <si>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</si>
  <si>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</si>
  <si>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</si>
  <si>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</si>
  <si>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</si>
  <si>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</si>
  <si>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</si>
  <si>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</si>
  <si>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</si>
  <si>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</si>
  <si>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</si>
  <si>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</si>
  <si>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</si>
  <si>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</si>
  <si>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</si>
  <si>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</si>
  <si>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</si>
  <si>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</si>
  <si>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</si>
  <si>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</si>
  <si>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</si>
  <si>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</si>
  <si>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</si>
  <si>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</si>
  <si>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</si>
  <si>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</si>
  <si>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</si>
  <si>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</si>
  <si>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</si>
  <si>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</si>
  <si>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</si>
  <si>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</si>
  <si>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</si>
  <si>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</si>
  <si>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</si>
  <si>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</si>
  <si>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</si>
  <si>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</si>
  <si>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</si>
  <si>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</si>
  <si>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</si>
  <si>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</si>
  <si>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</si>
  <si>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</si>
  <si>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</si>
  <si>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</si>
  <si>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</si>
  <si>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</si>
  <si>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</si>
  <si>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</si>
  <si>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</si>
  <si>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</si>
  <si>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</si>
  <si>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</si>
  <si>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</si>
  <si>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</si>
  <si>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</si>
  <si>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</si>
  <si>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</si>
  <si>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</si>
  <si>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</si>
  <si>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</si>
  <si>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</si>
  <si>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</si>
  <si>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</si>
  <si>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</si>
  <si>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</si>
  <si>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</si>
  <si>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</si>
  <si>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</si>
  <si>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</si>
  <si>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</si>
  <si>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</si>
  <si>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</si>
  <si>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</si>
  <si>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</si>
  <si>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</si>
  <si>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</si>
  <si>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</si>
  <si>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</si>
  <si>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</si>
  <si>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</si>
  <si>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</si>
  <si>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</si>
  <si>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</si>
  <si>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</si>
  <si>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</si>
  <si>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</si>
  <si>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</si>
  <si>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</si>
  <si>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</si>
  <si>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</si>
  <si>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</si>
  <si>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</si>
  <si>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</si>
  <si>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</si>
  <si>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</si>
  <si>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</si>
  <si>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</si>
  <si>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</si>
  <si>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</si>
  <si>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</si>
  <si>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</si>
  <si>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</si>
  <si>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</si>
  <si>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</si>
  <si>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</si>
  <si>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</si>
  <si>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</si>
  <si>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</si>
  <si>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</si>
  <si>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</si>
  <si>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</si>
  <si>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</si>
  <si>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</si>
  <si>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</si>
  <si>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</si>
  <si>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</si>
  <si>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</si>
  <si>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</si>
  <si>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</si>
  <si>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</si>
  <si>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</si>
  <si>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</si>
  <si>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</si>
  <si>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</si>
  <si>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</si>
  <si>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</si>
  <si>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</si>
  <si>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</si>
  <si>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</si>
  <si>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</si>
  <si>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</si>
  <si>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</si>
  <si>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</si>
  <si>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</si>
  <si>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</si>
  <si>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</si>
  <si>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</si>
  <si>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</si>
  <si>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</si>
  <si>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</si>
  <si>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</si>
  <si>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</si>
  <si>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</si>
  <si>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</si>
  <si>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</si>
  <si>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</si>
  <si>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</si>
  <si>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</si>
  <si>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</si>
  <si>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</si>
  <si>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</si>
  <si>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</si>
  <si>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</si>
  <si>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</si>
  <si>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</si>
  <si>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</si>
  <si>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</si>
  <si>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</si>
  <si>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</si>
  <si>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</si>
  <si>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</si>
  <si>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</si>
  <si>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</si>
  <si>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</si>
  <si>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</si>
  <si>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</si>
  <si>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</si>
  <si>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</si>
  <si>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</si>
  <si>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</si>
  <si>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</si>
  <si>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</si>
  <si>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</si>
  <si>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</si>
  <si>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</si>
  <si>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</si>
  <si>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</si>
  <si>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</si>
  <si>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</si>
  <si>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</si>
  <si>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</si>
  <si>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</si>
  <si>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</si>
  <si>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</si>
  <si>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</si>
  <si>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</si>
  <si>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</si>
  <si>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</si>
  <si>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</si>
  <si>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</si>
  <si>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</si>
  <si>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</si>
  <si>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</si>
  <si>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</si>
  <si>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</si>
  <si>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</si>
  <si>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</si>
  <si>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</si>
  <si>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</si>
  <si>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</si>
  <si>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</si>
  <si>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</si>
  <si>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</si>
  <si>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</si>
  <si>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</si>
  <si>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</si>
  <si>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</si>
  <si>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</si>
  <si>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</si>
  <si>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</si>
  <si>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</si>
  <si>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</si>
  <si>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</si>
  <si>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</si>
  <si>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</si>
  <si>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</si>
  <si>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</si>
  <si>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</si>
  <si>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</si>
  <si>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</si>
  <si>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</si>
  <si>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</si>
  <si>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</si>
  <si>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</si>
  <si>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</si>
  <si>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</si>
  <si>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</si>
  <si>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</si>
  <si>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</si>
  <si>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</si>
  <si>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</si>
  <si>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</si>
  <si>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</si>
  <si>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</si>
  <si>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</si>
  <si>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</si>
  <si>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</si>
  <si>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</si>
  <si>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</si>
  <si>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</si>
  <si>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</si>
  <si>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</si>
  <si>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</si>
  <si>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</si>
  <si>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</si>
  <si>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</si>
  <si>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</si>
  <si>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</si>
  <si>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</si>
  <si>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</si>
  <si>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</si>
  <si>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</si>
  <si>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</si>
  <si>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</si>
  <si>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</si>
  <si>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</si>
  <si>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</si>
  <si>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</si>
  <si>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</si>
  <si>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</si>
  <si>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</si>
  <si>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</si>
  <si>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</si>
  <si>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</si>
  <si>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</si>
  <si>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</si>
  <si>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</si>
  <si>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</si>
  <si>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</si>
  <si>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</si>
  <si>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</si>
  <si>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</si>
  <si>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</si>
  <si>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</si>
  <si>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</si>
  <si>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</si>
  <si>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</si>
  <si>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</si>
  <si>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</si>
  <si>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</si>
  <si>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</si>
  <si>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</si>
  <si>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</si>
  <si>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</si>
  <si>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</si>
  <si>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</si>
  <si>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</si>
  <si>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</si>
  <si>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</si>
  <si>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</si>
  <si>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</si>
  <si>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</si>
  <si>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</si>
  <si>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</si>
  <si>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</si>
  <si>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</si>
  <si>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</si>
  <si>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</si>
  <si>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</si>
  <si>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</si>
  <si>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</si>
  <si>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</si>
  <si>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</si>
  <si>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</si>
  <si>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</si>
  <si>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</si>
  <si>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</si>
  <si>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</si>
  <si>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</si>
  <si>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</si>
  <si>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</si>
  <si>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</si>
  <si>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</si>
  <si>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</si>
  <si>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</si>
  <si>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</si>
  <si>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</si>
  <si>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</si>
  <si>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</si>
  <si>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</si>
  <si>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</si>
  <si>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</si>
  <si>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</si>
  <si>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</si>
  <si>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</si>
  <si>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</si>
  <si>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</si>
  <si>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</si>
  <si>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</si>
  <si>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</si>
  <si>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</si>
  <si>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</si>
  <si>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</si>
  <si>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</si>
  <si>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</si>
  <si>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</si>
  <si>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</si>
  <si>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</si>
  <si>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</si>
  <si>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</si>
  <si>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</si>
  <si>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</si>
  <si>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</si>
  <si>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</si>
  <si>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</si>
  <si>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</si>
  <si>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</si>
  <si>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</si>
  <si>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</si>
  <si>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</si>
  <si>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</si>
  <si>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</si>
  <si>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</si>
  <si>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</si>
  <si>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</si>
  <si>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</si>
  <si>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</si>
  <si>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</si>
  <si>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</si>
  <si>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</si>
  <si>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</si>
  <si>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</si>
  <si>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</si>
  <si>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</si>
  <si>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</si>
  <si>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</si>
  <si>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</si>
  <si>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</si>
  <si>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</si>
  <si>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</si>
  <si>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</si>
  <si>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</si>
  <si>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</si>
  <si>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</si>
  <si>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</si>
  <si>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</si>
  <si>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</si>
  <si>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</si>
  <si>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</si>
  <si>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</si>
  <si>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</si>
  <si>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</si>
  <si>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</si>
  <si>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</si>
  <si>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</si>
  <si>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</si>
  <si>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</si>
  <si>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</si>
  <si>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</si>
  <si>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</si>
  <si>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</si>
  <si>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</si>
  <si>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</si>
  <si>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</si>
  <si>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</si>
  <si>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</si>
  <si>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</si>
  <si>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</si>
  <si>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</si>
  <si>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</si>
  <si>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</si>
  <si>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</si>
  <si>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</si>
  <si>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</si>
  <si>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</si>
  <si>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</si>
  <si>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</si>
  <si>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</si>
  <si>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</si>
  <si>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</si>
  <si>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</si>
  <si>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</si>
  <si>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</si>
  <si>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</si>
  <si>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</si>
  <si>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</si>
  <si>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</si>
  <si>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</si>
  <si>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</si>
  <si>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</si>
  <si>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</si>
  <si>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</si>
  <si>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</si>
  <si>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</si>
  <si>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</si>
  <si>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</si>
  <si>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</si>
  <si>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</si>
  <si>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</si>
  <si>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</si>
  <si>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</si>
  <si>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</si>
  <si>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</si>
  <si>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</si>
  <si>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</si>
  <si>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</si>
  <si>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</si>
  <si>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</si>
  <si>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</si>
  <si>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</si>
  <si>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</si>
  <si>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</si>
  <si>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</si>
  <si>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</si>
  <si>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</si>
  <si>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</si>
  <si>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</si>
  <si>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</si>
  <si>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</si>
  <si>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</si>
  <si>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</si>
  <si>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</si>
  <si>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</si>
  <si>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</si>
  <si>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</si>
  <si>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</si>
  <si>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</si>
  <si>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</si>
  <si>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</si>
  <si>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</si>
  <si>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</si>
  <si>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</si>
  <si>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</si>
  <si>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</si>
  <si>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</si>
  <si>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</si>
  <si>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</si>
  <si>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</si>
  <si>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</si>
  <si>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</si>
  <si>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</si>
  <si>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</si>
  <si>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</si>
  <si>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</si>
  <si>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</si>
  <si>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</si>
  <si>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</si>
  <si>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</si>
  <si>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</si>
  <si>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</si>
  <si>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</si>
  <si>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</si>
  <si>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</si>
  <si>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</si>
  <si>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</si>
  <si>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</si>
  <si>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</si>
  <si>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</si>
  <si>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</si>
  <si>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</si>
  <si>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</si>
  <si>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</si>
  <si>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</si>
  <si>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</si>
  <si>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</si>
  <si>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</si>
  <si>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</si>
  <si>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</si>
  <si>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</si>
  <si>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</si>
  <si>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</si>
  <si>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</si>
  <si>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</si>
  <si>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</si>
  <si>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</si>
  <si>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</si>
  <si>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</si>
  <si>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</si>
  <si>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</si>
  <si>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</si>
  <si>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</si>
  <si>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</si>
  <si>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</si>
  <si>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</si>
  <si>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</si>
  <si>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</si>
  <si>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</si>
  <si>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</si>
  <si>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</si>
  <si>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</si>
  <si>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</si>
  <si>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</si>
  <si>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</si>
  <si>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</si>
  <si>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</si>
  <si>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</si>
  <si>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</si>
  <si>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</si>
  <si>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</si>
  <si>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</si>
  <si>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</si>
  <si>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</si>
  <si>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</si>
  <si>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</si>
  <si>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</si>
  <si>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</si>
  <si>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</si>
  <si>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</si>
  <si>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</si>
  <si>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</si>
  <si>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</si>
  <si>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</si>
  <si>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</si>
  <si>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</si>
  <si>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</si>
  <si>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</si>
  <si>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</si>
  <si>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</si>
  <si>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</si>
  <si>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</si>
  <si>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</si>
  <si>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</si>
  <si>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</si>
  <si>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</si>
  <si>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</si>
  <si>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</si>
  <si>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</si>
  <si>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</si>
  <si>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</si>
  <si>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</si>
  <si>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</si>
  <si>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</si>
  <si>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</si>
  <si>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</si>
  <si>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</si>
  <si>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</si>
  <si>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</si>
  <si>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</si>
  <si>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</si>
  <si>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</si>
  <si>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</si>
  <si>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</si>
  <si>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</si>
  <si>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</si>
  <si>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</si>
  <si>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</si>
  <si>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</si>
  <si>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</si>
  <si>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</si>
  <si>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</si>
  <si>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</si>
  <si>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</si>
  <si>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</si>
  <si>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</si>
  <si>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</si>
  <si>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</si>
  <si>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</si>
  <si>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</si>
  <si>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</si>
  <si>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</si>
  <si>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</si>
  <si>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</si>
  <si>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</si>
  <si>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</si>
  <si>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</si>
  <si>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</si>
  <si>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</si>
  <si>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</si>
  <si>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</si>
  <si>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</si>
  <si>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</si>
  <si>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</si>
  <si>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</si>
  <si>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</si>
  <si>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</si>
  <si>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</si>
  <si>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</si>
  <si>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</si>
  <si>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</si>
  <si>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</si>
  <si>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</si>
  <si>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</si>
  <si>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</si>
  <si>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</si>
  <si>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</si>
  <si>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</si>
  <si>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</si>
  <si>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</si>
  <si>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</si>
  <si>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</si>
  <si>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</si>
  <si>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</si>
  <si>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</si>
  <si>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</si>
  <si>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</si>
  <si>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</si>
  <si>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</si>
  <si>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</si>
  <si>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</si>
  <si>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</si>
  <si>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</si>
  <si>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</si>
  <si>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</si>
  <si>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</si>
  <si>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</si>
  <si>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</si>
  <si>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</si>
  <si>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</si>
  <si>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</si>
  <si>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</si>
  <si>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</si>
  <si>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</si>
  <si>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</si>
  <si>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</si>
  <si>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</si>
  <si>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</si>
  <si>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</si>
  <si>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</si>
  <si>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</si>
  <si>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</si>
  <si>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</si>
  <si>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</si>
  <si>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</si>
  <si>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</si>
  <si>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</si>
  <si>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</si>
  <si>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</si>
  <si>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</si>
  <si>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</si>
  <si>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</si>
  <si>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</si>
  <si>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</si>
  <si>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</si>
  <si>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</si>
  <si>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</si>
  <si>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</si>
  <si>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</si>
  <si>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</si>
  <si>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</si>
  <si>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</si>
  <si>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</si>
  <si>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</si>
  <si>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</si>
  <si>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</si>
  <si>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</si>
  <si>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</si>
  <si>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</si>
  <si>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</si>
  <si>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</si>
  <si>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</si>
  <si>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</si>
  <si>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</si>
  <si>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</si>
  <si>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</si>
  <si>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</si>
  <si>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</si>
  <si>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</si>
  <si>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</si>
  <si>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</si>
  <si>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</si>
  <si>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</si>
  <si>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</si>
  <si>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</si>
  <si>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</si>
  <si>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</si>
  <si>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</si>
  <si>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</si>
  <si>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</si>
  <si>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</si>
  <si>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</si>
  <si>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</si>
  <si>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</si>
  <si>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</si>
  <si>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</si>
  <si>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</si>
  <si>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</si>
  <si>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</si>
  <si>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</si>
  <si>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</si>
  <si>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</si>
  <si>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</si>
  <si>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</si>
  <si>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</si>
  <si>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</si>
  <si>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</si>
  <si>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</si>
  <si>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</si>
  <si>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</si>
  <si>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</si>
  <si>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</si>
  <si>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</si>
  <si>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</si>
  <si>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</si>
  <si>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</si>
  <si>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</si>
  <si>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</si>
  <si>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</si>
  <si>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</si>
  <si>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</si>
  <si>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</si>
  <si>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</si>
  <si>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</si>
  <si>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</si>
  <si>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</si>
  <si>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</si>
  <si>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</si>
  <si>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</si>
  <si>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</si>
  <si>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</si>
  <si>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</si>
  <si>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</si>
  <si>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</si>
  <si>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</si>
  <si>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</si>
  <si>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</si>
  <si>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</si>
  <si>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</si>
  <si>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</si>
  <si>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</si>
  <si>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</si>
  <si>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</si>
  <si>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</si>
  <si>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</si>
  <si>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</si>
  <si>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</si>
  <si>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</si>
  <si>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</si>
  <si>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</si>
  <si>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</si>
  <si>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</si>
  <si>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</si>
  <si>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</si>
  <si>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</si>
  <si>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</si>
  <si>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</si>
  <si>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</si>
  <si>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</si>
  <si>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</si>
  <si>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</si>
  <si>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</si>
  <si>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</si>
  <si>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</si>
  <si>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</si>
  <si>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</si>
  <si>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</si>
  <si>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</si>
  <si>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</si>
  <si>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</si>
  <si>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</si>
  <si>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</si>
  <si>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</si>
  <si>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</si>
  <si>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</si>
  <si>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</si>
  <si>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</si>
  <si>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</si>
  <si>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</si>
  <si>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</si>
  <si>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</si>
  <si>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</si>
  <si>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</si>
  <si>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</si>
  <si>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</si>
  <si>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</si>
  <si>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</si>
  <si>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</si>
  <si>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</si>
  <si>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</si>
  <si>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</si>
  <si>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</si>
  <si>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</si>
  <si>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</si>
  <si>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</si>
  <si>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</si>
  <si>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</si>
  <si>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</si>
  <si>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</si>
  <si>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</si>
  <si>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</si>
  <si>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</si>
  <si>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</si>
  <si>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</si>
  <si>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</si>
  <si>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</si>
  <si>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</si>
  <si>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</si>
  <si>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</si>
  <si>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</si>
  <si>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</si>
  <si>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</si>
  <si>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</si>
  <si>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</si>
  <si>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</si>
  <si>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</si>
  <si>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</si>
  <si>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</si>
  <si>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</si>
  <si>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</si>
  <si>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</si>
  <si>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</si>
  <si>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</si>
  <si>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</si>
  <si>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</si>
  <si>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</si>
  <si>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</si>
  <si>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</si>
  <si>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</si>
  <si>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</si>
  <si>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</si>
  <si>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</si>
  <si>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</si>
  <si>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</si>
  <si>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</si>
  <si>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</si>
  <si>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</si>
  <si>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</si>
  <si>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</si>
  <si>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</si>
  <si>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</si>
  <si>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</si>
  <si>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</si>
  <si>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</si>
  <si>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</si>
  <si>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</si>
  <si>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</si>
  <si>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</si>
  <si>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</si>
  <si>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</si>
  <si>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</si>
  <si>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</si>
  <si>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</si>
  <si>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</si>
  <si>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</si>
  <si>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</si>
  <si>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</si>
  <si>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</si>
  <si>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</si>
  <si>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</si>
  <si>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</si>
  <si>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</si>
  <si>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</si>
  <si>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</si>
  <si>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</si>
  <si>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</si>
  <si>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</si>
  <si>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</si>
  <si>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</si>
  <si>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</si>
  <si>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</si>
  <si>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</si>
  <si>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</si>
  <si>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</si>
  <si>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</si>
  <si>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</si>
  <si>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</si>
  <si>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</si>
  <si>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</si>
  <si>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</si>
  <si>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</si>
  <si>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</si>
  <si>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</si>
  <si>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</si>
  <si>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</si>
  <si>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</si>
  <si>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</si>
  <si>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</si>
  <si>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</si>
  <si>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</si>
  <si>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</si>
  <si>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</si>
  <si>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</si>
  <si>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</si>
  <si>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</si>
  <si>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</si>
  <si>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</si>
  <si>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</si>
  <si>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</si>
  <si>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</si>
  <si>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</si>
  <si>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</si>
  <si>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</si>
  <si>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</si>
  <si>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</si>
  <si>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</si>
  <si>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</si>
  <si>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</si>
  <si>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</si>
  <si>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</si>
  <si>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</si>
  <si>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</si>
  <si>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</si>
  <si>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</si>
  <si>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</si>
  <si>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</si>
  <si>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</si>
  <si>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</si>
  <si>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</si>
  <si>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</si>
  <si>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</si>
  <si>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</si>
  <si>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</si>
  <si>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</si>
  <si>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</si>
  <si>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</si>
  <si>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</si>
  <si>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</si>
  <si>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</si>
  <si>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</si>
  <si>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</si>
  <si>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</si>
  <si>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</si>
  <si>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</si>
  <si>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</si>
  <si>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</si>
  <si>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</si>
  <si>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</si>
  <si>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</si>
  <si>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</si>
  <si>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</si>
  <si>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</si>
  <si>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</si>
  <si>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</si>
  <si>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</si>
  <si>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</si>
  <si>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</si>
  <si>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</si>
  <si>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</si>
  <si>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</si>
  <si>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</si>
  <si>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</si>
  <si>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</si>
  <si>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</si>
  <si>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</si>
  <si>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</si>
  <si>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</si>
  <si>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</si>
  <si>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</si>
  <si>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</si>
  <si>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</si>
  <si>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</si>
  <si>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</si>
  <si>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</si>
  <si>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</si>
  <si>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</si>
  <si>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</si>
  <si>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</si>
  <si>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</si>
  <si>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</si>
  <si>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</si>
  <si>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</si>
  <si>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</si>
  <si>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</si>
  <si>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</si>
  <si>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</si>
  <si>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</si>
  <si>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</si>
  <si>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</si>
  <si>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</si>
  <si>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</si>
  <si>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</si>
  <si>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</si>
  <si>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</si>
  <si>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</si>
  <si>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</si>
  <si>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</si>
  <si>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</si>
  <si>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</si>
  <si>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</si>
  <si>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</si>
  <si>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</si>
  <si>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</si>
  <si>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</si>
  <si>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</si>
  <si>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</si>
  <si>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</si>
  <si>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</si>
  <si>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</si>
  <si>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</si>
  <si>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</si>
  <si>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</si>
  <si>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</si>
  <si>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</si>
  <si>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</si>
  <si>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</si>
  <si>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</si>
  <si>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</si>
  <si>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</si>
  <si>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</si>
  <si>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</si>
  <si>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</si>
  <si>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</si>
  <si>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</si>
  <si>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</si>
  <si>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</si>
  <si>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</si>
  <si>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</si>
  <si>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</si>
  <si>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</si>
  <si>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</si>
  <si>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</si>
  <si>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</si>
  <si>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</si>
  <si>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</si>
  <si>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</si>
  <si>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</si>
  <si>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</si>
  <si>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</si>
  <si>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</si>
  <si>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</si>
  <si>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</si>
  <si>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</si>
  <si>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</si>
  <si>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</si>
  <si>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</si>
  <si>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</si>
  <si>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</si>
  <si>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</si>
  <si>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</si>
  <si>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</si>
  <si>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</si>
  <si>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</si>
  <si>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</si>
  <si>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</si>
  <si>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</si>
  <si>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</si>
  <si>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</si>
  <si>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</si>
  <si>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</si>
  <si>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</si>
  <si>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</si>
  <si>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</si>
  <si>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</si>
  <si>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</si>
  <si>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</si>
  <si>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</si>
  <si>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</si>
  <si>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</si>
  <si>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</si>
  <si>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</si>
  <si>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</si>
  <si>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</si>
  <si>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</si>
  <si>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</si>
  <si>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</si>
  <si>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</si>
  <si>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</si>
  <si>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</si>
  <si>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</si>
  <si>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</si>
  <si>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</si>
  <si>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</si>
  <si>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</si>
  <si>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</si>
  <si>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</si>
  <si>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</si>
  <si>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</si>
  <si>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</si>
  <si>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</si>
  <si>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</si>
  <si>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</si>
  <si>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</si>
  <si>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</si>
  <si>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</si>
  <si>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</si>
  <si>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</si>
  <si>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</si>
  <si>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</si>
  <si>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</si>
  <si>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</si>
  <si>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</si>
  <si>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</si>
  <si>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</si>
  <si>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</si>
  <si>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</si>
  <si>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</si>
  <si>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</si>
  <si>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</si>
  <si>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</si>
  <si>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</si>
  <si>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</si>
  <si>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</si>
  <si>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</si>
  <si>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</si>
  <si>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</si>
  <si>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</si>
  <si>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</si>
  <si>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</si>
  <si>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</si>
  <si>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</si>
  <si>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</si>
  <si>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</si>
  <si>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</si>
  <si>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</si>
  <si>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</si>
  <si>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</si>
  <si>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</si>
  <si>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</si>
  <si>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</si>
  <si>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</si>
  <si>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</si>
  <si>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</si>
  <si>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</si>
  <si>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</si>
  <si>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</si>
  <si>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</si>
  <si>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</si>
  <si>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</si>
  <si>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</si>
  <si>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</si>
  <si>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</si>
  <si>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</si>
  <si>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</si>
  <si>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</si>
  <si>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</si>
  <si>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</si>
  <si>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</si>
  <si>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</si>
  <si>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</si>
  <si>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</si>
  <si>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</si>
  <si>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</si>
  <si>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</si>
  <si>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</si>
  <si>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</si>
  <si>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</si>
  <si>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</si>
  <si>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</si>
  <si>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</si>
  <si>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</si>
  <si>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</si>
  <si>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</si>
  <si>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</si>
  <si>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</si>
  <si>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</si>
  <si>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</si>
  <si>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</si>
  <si>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</si>
  <si>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</si>
  <si>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</si>
  <si>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</si>
  <si>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</si>
  <si>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</si>
  <si>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</si>
  <si>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</si>
  <si>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</si>
  <si>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</si>
  <si>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</si>
  <si>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</si>
  <si>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</si>
  <si>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</si>
  <si>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</si>
  <si>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</si>
  <si>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</si>
  <si>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</si>
  <si>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</si>
  <si>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</si>
  <si>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</si>
  <si>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</si>
  <si>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</si>
  <si>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</si>
  <si>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</si>
  <si>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</si>
  <si>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</si>
  <si>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</si>
  <si>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</si>
  <si>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</si>
  <si>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</si>
  <si>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</si>
  <si>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</si>
  <si>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</si>
  <si>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</si>
  <si>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</si>
  <si>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</si>
  <si>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</si>
  <si>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</si>
  <si>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</si>
  <si>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</si>
  <si>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</si>
  <si>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</si>
  <si>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</si>
  <si>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</si>
  <si>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</si>
  <si>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</si>
  <si>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</si>
  <si>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</si>
  <si>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</si>
  <si>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</si>
  <si>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</si>
  <si>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</si>
  <si>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</si>
  <si>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</si>
  <si>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</si>
  <si>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</si>
  <si>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</si>
  <si>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</si>
  <si>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</si>
  <si>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</si>
  <si>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</si>
  <si>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</si>
  <si>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</si>
  <si>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</si>
  <si>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</si>
  <si>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</si>
  <si>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</si>
  <si>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</si>
  <si>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</si>
  <si>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</si>
  <si>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</si>
  <si>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</si>
  <si>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</si>
  <si>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</si>
  <si>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</si>
  <si>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</si>
  <si>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</si>
  <si>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</si>
  <si>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</si>
  <si>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</si>
  <si>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</si>
  <si>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</si>
  <si>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</si>
  <si>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</si>
  <si>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</si>
  <si>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</si>
  <si>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</si>
  <si>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</si>
  <si>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</si>
  <si>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</si>
  <si>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</si>
  <si>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</si>
  <si>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</si>
  <si>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</si>
  <si>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</si>
  <si>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</si>
  <si>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</si>
  <si>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</si>
  <si>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</si>
  <si>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</si>
  <si>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</si>
  <si>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</si>
  <si>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</si>
  <si>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</si>
  <si>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</si>
  <si>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</si>
  <si>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</si>
  <si>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</si>
  <si>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</si>
  <si>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</si>
  <si>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</si>
  <si>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</si>
  <si>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</si>
  <si>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</si>
  <si>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</si>
  <si>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</si>
  <si>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</si>
  <si>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</si>
  <si>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</si>
  <si>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</si>
  <si>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</si>
  <si>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</si>
  <si>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</si>
  <si>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</si>
  <si>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</si>
  <si>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</si>
  <si>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</si>
  <si>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</si>
  <si>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</si>
  <si>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</si>
  <si>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</si>
  <si>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</si>
  <si>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</si>
  <si>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</si>
  <si>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</si>
  <si>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</si>
  <si>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</si>
  <si>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</si>
  <si>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</si>
  <si>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</si>
  <si>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</si>
  <si>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</si>
  <si>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</si>
  <si>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</si>
  <si>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</si>
  <si>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</si>
  <si>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</si>
  <si>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</si>
  <si>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</si>
  <si>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</si>
  <si>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</si>
  <si>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</si>
  <si>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</si>
  <si>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</si>
  <si>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</si>
  <si>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</si>
  <si>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</si>
  <si>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</si>
  <si>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</si>
  <si>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</si>
  <si>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</si>
  <si>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</si>
  <si>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</si>
  <si>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</si>
  <si>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</si>
  <si>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</si>
  <si>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</si>
  <si>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</si>
  <si>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</si>
  <si>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</si>
  <si>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</si>
  <si>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</si>
  <si>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</si>
  <si>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</si>
  <si>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</si>
  <si>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</si>
  <si>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</si>
  <si>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</si>
  <si>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</si>
  <si>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</si>
  <si>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</si>
  <si>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</si>
  <si>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</si>
  <si>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</si>
  <si>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</si>
  <si>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</si>
  <si>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</si>
  <si>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</si>
  <si>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</si>
  <si>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</si>
  <si>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</si>
  <si>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</si>
  <si>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</si>
  <si>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</si>
  <si>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</si>
  <si>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</si>
  <si>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</si>
  <si>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</si>
  <si>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</si>
  <si>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</si>
  <si>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</si>
  <si>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</si>
  <si>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</si>
  <si>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</si>
  <si>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</si>
  <si>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</si>
  <si>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</si>
  <si>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</si>
  <si>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</si>
  <si>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</si>
  <si>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</si>
  <si>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</si>
  <si>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</si>
  <si>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</si>
  <si>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</si>
  <si>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</si>
  <si>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</si>
  <si>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</si>
  <si>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</si>
  <si>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</si>
  <si>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</si>
  <si>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</si>
  <si>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</si>
  <si>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</si>
  <si>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</si>
  <si>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</si>
  <si>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</si>
  <si>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</si>
  <si>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</si>
  <si>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</si>
  <si>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</si>
  <si>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</si>
  <si>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</si>
  <si>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</si>
  <si>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</si>
  <si>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</si>
  <si>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</si>
  <si>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</si>
  <si>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</si>
  <si>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</si>
  <si>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</si>
  <si>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</si>
  <si>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</si>
  <si>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</si>
  <si>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</si>
  <si>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</si>
  <si>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</si>
  <si>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</si>
  <si>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</si>
  <si>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</si>
  <si>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</si>
  <si>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</si>
  <si>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</si>
  <si>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</si>
  <si>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</si>
  <si>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</si>
  <si>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</si>
  <si>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</si>
  <si>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</si>
  <si>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</si>
  <si>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</si>
  <si>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</si>
  <si>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</si>
  <si>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</si>
  <si>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</si>
  <si>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</si>
  <si>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</si>
  <si>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</si>
  <si>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</si>
  <si>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</si>
  <si>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</si>
  <si>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</si>
  <si>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</si>
  <si>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</si>
  <si>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</si>
  <si>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</si>
  <si>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</si>
  <si>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</si>
  <si>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</si>
  <si>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</si>
  <si>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</si>
  <si>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</si>
  <si>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</si>
  <si>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</si>
  <si>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</si>
  <si>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</si>
  <si>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</si>
  <si>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</si>
  <si>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</si>
  <si>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</si>
  <si>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</si>
  <si>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</si>
  <si>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</si>
  <si>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</si>
  <si>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</si>
  <si>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</si>
  <si>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</si>
  <si>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</si>
  <si>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</si>
  <si>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</si>
  <si>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</si>
  <si>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</si>
  <si>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</si>
  <si>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</si>
  <si>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</si>
  <si>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</si>
  <si>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</si>
  <si>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</si>
  <si>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</si>
  <si>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</si>
  <si>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</si>
  <si>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</si>
  <si>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</si>
  <si>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</si>
  <si>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</si>
  <si>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</si>
  <si>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</si>
  <si>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</si>
  <si>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</si>
  <si>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</si>
  <si>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</si>
  <si>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</si>
  <si>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</si>
  <si>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</si>
  <si>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</si>
  <si>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</si>
  <si>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</si>
  <si>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</si>
  <si>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</si>
  <si>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</si>
  <si>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</si>
  <si>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</si>
  <si>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</si>
  <si>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</si>
  <si>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</si>
  <si>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</si>
  <si>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</si>
  <si>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</si>
  <si>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</si>
  <si>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</si>
  <si>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</si>
  <si>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</si>
  <si>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</si>
  <si>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</si>
  <si>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</si>
  <si>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</si>
  <si>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</si>
  <si>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</si>
  <si>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</si>
  <si>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</si>
  <si>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</si>
  <si>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</si>
  <si>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</si>
  <si>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</si>
  <si>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</si>
  <si>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</si>
  <si>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</si>
  <si>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</si>
  <si>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</si>
  <si>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</si>
  <si>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</si>
  <si>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</si>
  <si>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</si>
  <si>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</si>
  <si>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</si>
  <si>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</si>
  <si>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</si>
  <si>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</si>
  <si>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</si>
  <si>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</si>
  <si>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</si>
  <si>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</si>
  <si>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</si>
  <si>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</si>
  <si>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</si>
  <si>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</si>
  <si>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</si>
  <si>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</si>
  <si>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</si>
  <si>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</si>
  <si>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</si>
  <si>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</si>
  <si>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</si>
  <si>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</si>
  <si>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</si>
  <si>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</si>
  <si>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</si>
  <si>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</si>
  <si>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</si>
  <si>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</si>
  <si>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</si>
  <si>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</si>
  <si>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</si>
  <si>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</si>
  <si>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</si>
  <si>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</si>
  <si>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</si>
  <si>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</si>
  <si>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</si>
  <si>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</si>
  <si>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</si>
  <si>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</si>
  <si>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</si>
  <si>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</si>
  <si>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</si>
  <si>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</si>
  <si>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</si>
  <si>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</si>
  <si>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</si>
  <si>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</si>
  <si>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</si>
  <si>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</si>
  <si>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</si>
  <si>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</si>
  <si>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</si>
  <si>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</si>
  <si>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</si>
  <si>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</si>
  <si>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</si>
  <si>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</si>
  <si>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</si>
  <si>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</si>
  <si>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</si>
  <si>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</si>
  <si>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</si>
  <si>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</si>
  <si>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</si>
  <si>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</si>
  <si>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</si>
  <si>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</si>
  <si>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</si>
  <si>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</si>
  <si>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</si>
  <si>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</si>
  <si>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</si>
  <si>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</si>
  <si>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</si>
  <si>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</si>
  <si>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</si>
  <si>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</si>
  <si>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</si>
  <si>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</si>
  <si>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</si>
  <si>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</si>
  <si>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</si>
  <si>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</si>
  <si>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</si>
  <si>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</si>
  <si>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</si>
  <si>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</si>
  <si>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</si>
  <si>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</si>
  <si>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</si>
  <si>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</si>
  <si>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</si>
  <si>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</si>
  <si>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</si>
  <si>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</si>
  <si>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</si>
  <si>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</si>
  <si>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</si>
  <si>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</si>
  <si>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</si>
  <si>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</si>
  <si>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</si>
  <si>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</si>
  <si>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</si>
  <si>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</si>
  <si>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</si>
  <si>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</si>
  <si>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</si>
  <si>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</si>
  <si>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</si>
  <si>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</si>
  <si>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</si>
  <si>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</si>
  <si>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</si>
  <si>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</si>
  <si>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</si>
  <si>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</si>
  <si>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</si>
  <si>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</si>
  <si>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</si>
  <si>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</si>
  <si>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</si>
  <si>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</si>
  <si>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</si>
  <si>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</si>
  <si>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</si>
  <si>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</si>
  <si>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</si>
  <si>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</si>
  <si>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</si>
  <si>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</si>
  <si>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</si>
  <si>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</si>
  <si>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</si>
  <si>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</si>
  <si>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</si>
  <si>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</si>
  <si>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</si>
  <si>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</si>
  <si>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</si>
  <si>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</si>
  <si>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</si>
  <si>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</si>
  <si>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</si>
  <si>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</si>
  <si>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</si>
  <si>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</si>
  <si>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</si>
  <si>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</si>
  <si>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</si>
  <si>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</si>
  <si>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</si>
  <si>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</si>
  <si>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</si>
  <si>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</si>
  <si>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</si>
  <si>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</si>
  <si>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</si>
  <si>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</si>
  <si>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</si>
  <si>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</si>
  <si>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</si>
  <si>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</si>
  <si>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</si>
  <si>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</si>
  <si>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</si>
  <si>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</si>
  <si>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</si>
  <si>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</si>
  <si>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</si>
  <si>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</si>
  <si>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</si>
  <si>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</si>
  <si>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</si>
  <si>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</si>
  <si>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</si>
  <si>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</si>
  <si>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</si>
  <si>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</si>
  <si>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</si>
  <si>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</si>
  <si>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</si>
  <si>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</si>
  <si>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</si>
  <si>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</si>
  <si>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</si>
  <si>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</si>
  <si>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</si>
  <si>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</si>
  <si>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</si>
  <si>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</si>
  <si>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</si>
  <si>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</si>
  <si>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</si>
  <si>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</si>
  <si>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</si>
  <si>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</si>
  <si>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</si>
  <si>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</si>
  <si>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</si>
  <si>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</si>
  <si>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</si>
  <si>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</si>
  <si>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</si>
  <si>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</si>
  <si>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</si>
  <si>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</si>
  <si>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</si>
  <si>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</si>
  <si>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</si>
  <si>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</si>
  <si>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</si>
  <si>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</si>
  <si>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</si>
  <si>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</si>
  <si>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</si>
  <si>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</si>
  <si>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</si>
  <si>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</si>
  <si>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</si>
  <si>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</si>
  <si>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</si>
  <si>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</si>
  <si>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</si>
  <si>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</si>
  <si>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</si>
  <si>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</si>
  <si>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</si>
  <si>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</si>
  <si>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</si>
  <si>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</si>
  <si>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</si>
  <si>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</si>
  <si>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</si>
  <si>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</si>
  <si>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</si>
  <si>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</si>
  <si>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</si>
  <si>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</si>
  <si>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</si>
  <si>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</si>
  <si>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</si>
  <si>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</si>
  <si>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</si>
  <si>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</si>
  <si>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</si>
  <si>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</si>
  <si>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</si>
  <si>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</si>
  <si>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</si>
  <si>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</si>
  <si>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</si>
  <si>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</si>
  <si>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</si>
  <si>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</si>
  <si>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</si>
  <si>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</si>
  <si>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</si>
  <si>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</si>
  <si>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</si>
  <si>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</si>
  <si>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</si>
  <si>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</si>
  <si>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</si>
  <si>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</si>
  <si>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</si>
  <si>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</si>
  <si>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</si>
  <si>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</si>
  <si>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</si>
  <si>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</si>
  <si>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</si>
  <si>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</si>
  <si>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</si>
  <si>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</si>
  <si>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</si>
  <si>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</si>
  <si>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</si>
  <si>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</si>
  <si>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</si>
  <si>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</si>
  <si>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</si>
  <si>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</si>
  <si>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</si>
  <si>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</si>
  <si>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</si>
  <si>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</si>
  <si>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</si>
  <si>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</si>
  <si>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</si>
  <si>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</si>
  <si>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</si>
  <si>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</si>
  <si>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</si>
  <si>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</si>
  <si>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</si>
  <si>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</si>
  <si>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</si>
  <si>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</si>
  <si>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</si>
  <si>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</si>
  <si>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</si>
  <si>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</si>
  <si>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</si>
  <si>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</si>
  <si>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</si>
  <si>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</si>
  <si>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</si>
  <si>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</si>
  <si>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</si>
  <si>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</si>
  <si>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</si>
  <si>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</si>
  <si>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</si>
  <si>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</si>
  <si>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</si>
  <si>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</si>
  <si>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</si>
  <si>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</si>
  <si>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</si>
  <si>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</si>
  <si>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</si>
  <si>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</si>
  <si>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</si>
  <si>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</si>
  <si>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</si>
  <si>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</si>
  <si>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</si>
  <si>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</si>
  <si>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</si>
  <si>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</si>
  <si>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</si>
  <si>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</si>
  <si>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</si>
  <si>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</si>
  <si>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</si>
  <si>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</si>
  <si>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</si>
  <si>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</si>
  <si>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</si>
  <si>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</si>
  <si>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</si>
  <si>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</si>
  <si>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</si>
  <si>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</si>
  <si>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</si>
  <si>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</si>
  <si>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</si>
  <si>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</si>
  <si>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</si>
  <si>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</si>
  <si>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</si>
  <si>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</si>
  <si>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</si>
  <si>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</si>
  <si>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</si>
  <si>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</si>
  <si>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</si>
  <si>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</si>
  <si>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</si>
  <si>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</si>
  <si>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</si>
  <si>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</si>
  <si>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</si>
  <si>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</si>
  <si>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</si>
  <si>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</si>
  <si>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</si>
  <si>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</si>
  <si>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</si>
  <si>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</si>
  <si>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</si>
  <si>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</si>
  <si>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</si>
  <si>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</si>
  <si>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</si>
  <si>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</si>
  <si>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</si>
  <si>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</si>
  <si>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</si>
  <si>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</si>
  <si>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</si>
  <si>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</si>
  <si>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</si>
  <si>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</si>
  <si>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</si>
  <si>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</si>
  <si>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</si>
  <si>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</si>
  <si>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</si>
  <si>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</si>
  <si>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</si>
  <si>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</si>
  <si>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</si>
  <si>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</si>
  <si>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</si>
  <si>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</si>
  <si>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</si>
  <si>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</si>
  <si>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</si>
  <si>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</si>
  <si>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</si>
  <si>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</si>
  <si>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</si>
  <si>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</si>
  <si>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</si>
  <si>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</si>
  <si>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</si>
  <si>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</si>
  <si>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</si>
  <si>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</si>
  <si>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</si>
  <si>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</si>
  <si>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</si>
  <si>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</si>
  <si>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</si>
  <si>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</si>
  <si>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</si>
  <si>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</si>
  <si>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</si>
  <si>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</si>
  <si>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</si>
  <si>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</si>
  <si>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</si>
  <si>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</si>
  <si>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</si>
  <si>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</si>
  <si>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</si>
  <si>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</si>
  <si>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</si>
  <si>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</si>
  <si>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</si>
  <si>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</si>
  <si>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</si>
  <si>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</si>
  <si>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</si>
  <si>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</si>
  <si>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</si>
  <si>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</si>
  <si>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</si>
  <si>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</si>
  <si>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</si>
  <si>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</si>
  <si>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</si>
  <si>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</si>
  <si>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</si>
  <si>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</si>
  <si>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</si>
  <si>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</si>
  <si>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</si>
  <si>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</si>
  <si>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</si>
  <si>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</si>
  <si>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</si>
  <si>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</si>
  <si>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</si>
  <si>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</si>
  <si>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</si>
  <si>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</si>
  <si>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</si>
  <si>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</si>
  <si>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</si>
  <si>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</si>
  <si>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</si>
  <si>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</si>
  <si>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</si>
  <si>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</si>
  <si>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</si>
  <si>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</si>
  <si>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</si>
  <si>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</si>
  <si>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</si>
  <si>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</si>
  <si>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</si>
  <si>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</si>
  <si>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</si>
  <si>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</si>
  <si>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</si>
  <si>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</si>
  <si>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</si>
  <si>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</si>
  <si>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</si>
  <si>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</si>
  <si>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</si>
  <si>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</si>
  <si>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</si>
  <si>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</si>
  <si>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</si>
  <si>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</si>
  <si>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</si>
  <si>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</si>
  <si>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</si>
  <si>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</si>
  <si>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</si>
  <si>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</si>
  <si>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</si>
  <si>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</si>
  <si>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</si>
  <si>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</si>
  <si>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</si>
  <si>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</si>
  <si>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</si>
  <si>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</si>
  <si>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</si>
  <si>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</si>
  <si>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</si>
  <si>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</si>
  <si>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</si>
  <si>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</si>
  <si>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</si>
  <si>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</si>
  <si>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</si>
  <si>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</si>
  <si>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</si>
  <si>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</si>
  <si>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</si>
  <si>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</si>
  <si>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</si>
  <si>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</si>
  <si>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</si>
  <si>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</si>
  <si>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</si>
  <si>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</si>
  <si>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</si>
  <si>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</si>
  <si>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</si>
  <si>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</si>
  <si>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</si>
  <si>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</si>
  <si>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</si>
  <si>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</si>
  <si>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</si>
  <si>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</si>
  <si>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</si>
  <si>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</si>
  <si>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</si>
  <si>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</si>
  <si>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</si>
  <si>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</si>
  <si>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</si>
  <si>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</si>
  <si>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</si>
  <si>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</si>
  <si>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</si>
  <si>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</si>
  <si>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</si>
  <si>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</si>
  <si>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</si>
  <si>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</si>
  <si>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</si>
  <si>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</si>
  <si>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</si>
  <si>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</si>
  <si>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</si>
  <si>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</si>
  <si>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</si>
  <si>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</si>
  <si>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</si>
  <si>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</si>
  <si>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</si>
  <si>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</si>
  <si>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</si>
  <si>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</si>
  <si>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</si>
  <si>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</si>
  <si>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</si>
  <si>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</si>
  <si>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</si>
  <si>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</si>
  <si>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</si>
  <si>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</si>
  <si>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</si>
  <si>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</si>
  <si>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</si>
  <si>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</si>
  <si>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</si>
  <si>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</si>
  <si>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</si>
  <si>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</si>
  <si>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</si>
  <si>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</si>
  <si>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</si>
  <si>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</si>
  <si>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</si>
  <si>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</si>
  <si>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</si>
  <si>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</si>
  <si>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</si>
  <si>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</si>
  <si>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</si>
  <si>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</si>
  <si>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</si>
  <si>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</si>
  <si>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</si>
  <si>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</si>
  <si>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</si>
  <si>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</si>
  <si>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</si>
  <si>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</si>
  <si>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</si>
  <si>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</si>
  <si>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</si>
  <si>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</si>
  <si>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</si>
  <si>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</si>
  <si>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</si>
  <si>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</si>
  <si>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</si>
  <si>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</si>
  <si>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</si>
  <si>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</si>
  <si>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</si>
  <si>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</si>
  <si>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</si>
  <si>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</si>
  <si>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</si>
  <si>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</si>
  <si>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</si>
  <si>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</si>
  <si>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</si>
  <si>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</si>
  <si>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</si>
  <si>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</si>
  <si>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</si>
  <si>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</si>
  <si>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</si>
  <si>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</si>
  <si>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</si>
  <si>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</si>
  <si>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</si>
  <si>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</si>
  <si>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</si>
  <si>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</si>
  <si>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</si>
  <si>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</si>
  <si>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</si>
  <si>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</si>
  <si>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</si>
  <si>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</si>
  <si>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</si>
  <si>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</si>
  <si>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</si>
  <si>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</si>
  <si>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</si>
  <si>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</si>
  <si>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</si>
  <si>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</si>
  <si>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</si>
  <si>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</si>
  <si>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</si>
  <si>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</si>
  <si>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</si>
  <si>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</si>
  <si>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</si>
  <si>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</si>
  <si>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</si>
  <si>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</si>
  <si>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</si>
  <si>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</si>
  <si>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</si>
  <si>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</si>
  <si>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</si>
  <si>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</si>
  <si>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</si>
  <si>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</si>
  <si>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</si>
  <si>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</si>
  <si>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</si>
  <si>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</si>
  <si>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</si>
  <si>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</si>
  <si>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</si>
  <si>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</si>
  <si>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</si>
  <si>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</si>
  <si>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</si>
  <si>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</si>
  <si>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</si>
  <si>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</si>
  <si>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</si>
  <si>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</si>
  <si>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</si>
  <si>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</si>
  <si>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</si>
  <si>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</si>
  <si>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</si>
  <si>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</si>
  <si>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</si>
  <si>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</si>
  <si>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</si>
  <si>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</si>
  <si>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</si>
  <si>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</si>
  <si>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</si>
  <si>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</si>
  <si>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</si>
  <si>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</si>
  <si>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</si>
  <si>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</si>
  <si>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</si>
  <si>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</si>
  <si>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</si>
  <si>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</si>
  <si>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</si>
  <si>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</si>
  <si>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</si>
  <si>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</si>
  <si>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</si>
  <si>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</si>
  <si>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</si>
  <si>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</si>
  <si>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</si>
  <si>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</si>
  <si>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</si>
  <si>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</si>
  <si>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</si>
  <si>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</si>
  <si>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</si>
  <si>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</si>
  <si>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</si>
  <si>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</si>
  <si>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</si>
  <si>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</si>
  <si>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</si>
  <si>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</si>
  <si>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</si>
  <si>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</si>
  <si>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</si>
  <si>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</si>
  <si>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</si>
  <si>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</si>
  <si>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</si>
  <si>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</si>
  <si>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</si>
  <si>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</si>
  <si>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</si>
  <si>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</si>
  <si>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</si>
  <si>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</si>
  <si>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</si>
  <si>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</si>
  <si>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</si>
  <si>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</si>
  <si>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</si>
  <si>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</si>
  <si>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</si>
  <si>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</si>
  <si>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</si>
  <si>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</si>
  <si>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</si>
  <si>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</si>
  <si>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</si>
  <si>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</si>
  <si>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</si>
  <si>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</si>
  <si>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</si>
  <si>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</si>
  <si>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</si>
  <si>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</si>
  <si>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</si>
  <si>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</si>
  <si>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</si>
  <si>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</si>
  <si>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</si>
  <si>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</si>
  <si>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</si>
  <si>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</si>
  <si>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</si>
  <si>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</si>
  <si>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</si>
  <si>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</si>
  <si>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</si>
  <si>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</si>
  <si>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</si>
  <si>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</si>
  <si>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</si>
  <si>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</si>
  <si>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</si>
  <si>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</si>
  <si>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</si>
  <si>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</si>
  <si>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</si>
  <si>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</si>
  <si>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</si>
  <si>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</si>
  <si>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</si>
  <si>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</si>
  <si>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</si>
  <si>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</si>
  <si>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</si>
  <si>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</si>
  <si>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</si>
  <si>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</si>
  <si>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</si>
  <si>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</si>
  <si>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</si>
  <si>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</si>
  <si>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</si>
  <si>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</si>
  <si>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</si>
  <si>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</si>
  <si>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</si>
  <si>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</si>
  <si>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</si>
  <si>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</si>
  <si>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</si>
  <si>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</si>
  <si>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</si>
  <si>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</si>
  <si>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</si>
  <si>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</si>
  <si>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</si>
  <si>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</si>
  <si>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</si>
  <si>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</si>
  <si>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</si>
  <si>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</si>
  <si>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</si>
  <si>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</si>
  <si>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</si>
  <si>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</si>
  <si>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</si>
  <si>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</si>
  <si>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</si>
  <si>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</si>
  <si>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</si>
  <si>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</si>
  <si>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</si>
  <si>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</si>
  <si>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</si>
  <si>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</si>
  <si>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</si>
  <si>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</si>
  <si>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</si>
  <si>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</si>
  <si>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</si>
  <si>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</si>
  <si>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</si>
  <si>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</si>
  <si>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</si>
  <si>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</si>
  <si>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</si>
  <si>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</si>
  <si>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</si>
  <si>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</si>
  <si>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</si>
  <si>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</si>
  <si>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</si>
  <si>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</si>
  <si>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</si>
  <si>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</si>
  <si>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</si>
  <si>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</si>
  <si>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</si>
  <si>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</si>
  <si>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</si>
  <si>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</si>
  <si>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</si>
  <si>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</si>
  <si>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</si>
  <si>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</si>
  <si>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</si>
  <si>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</si>
  <si>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</si>
  <si>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</si>
  <si>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</si>
  <si>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</si>
  <si>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</si>
  <si>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</si>
  <si>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</si>
  <si>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</si>
  <si>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</si>
  <si>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</si>
  <si>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</si>
  <si>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</si>
  <si>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</si>
  <si>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</si>
  <si>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</si>
  <si>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</si>
  <si>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</si>
  <si>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</si>
  <si>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</si>
  <si>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</si>
  <si>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</si>
  <si>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</si>
  <si>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</si>
  <si>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</si>
  <si>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</si>
  <si>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</si>
  <si>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</si>
  <si>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</si>
  <si>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</si>
  <si>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</si>
  <si>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</si>
  <si>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</si>
  <si>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</si>
  <si>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</si>
  <si>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</si>
  <si>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</si>
  <si>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</si>
  <si>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</si>
  <si>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</si>
  <si>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</si>
  <si>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</si>
  <si>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</si>
  <si>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</si>
  <si>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</si>
  <si>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</si>
  <si>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</si>
  <si>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</si>
  <si>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</si>
  <si>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</si>
  <si>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</si>
  <si>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</si>
  <si>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</si>
  <si>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</si>
  <si>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</si>
  <si>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</si>
  <si>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</si>
  <si>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</si>
  <si>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</si>
  <si>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</si>
  <si>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</si>
  <si>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</si>
  <si>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</si>
  <si>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</si>
  <si>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</si>
  <si>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</si>
  <si>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</si>
  <si>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</si>
  <si>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</si>
  <si>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</si>
  <si>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</si>
  <si>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</si>
  <si>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</si>
  <si>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</si>
  <si>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</si>
  <si>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</si>
  <si>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</si>
  <si>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</si>
  <si>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</si>
  <si>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</si>
  <si>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</si>
  <si>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</si>
  <si>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</si>
  <si>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</si>
  <si>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</si>
  <si>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</si>
  <si>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</si>
  <si>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</si>
  <si>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</si>
  <si>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</si>
  <si>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</si>
  <si>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</si>
  <si>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</si>
  <si>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</si>
  <si>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</si>
  <si>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</si>
  <si>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</si>
  <si>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</si>
  <si>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</si>
  <si>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</si>
  <si>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</si>
  <si>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</si>
  <si>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</si>
  <si>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</si>
  <si>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</si>
  <si>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</si>
  <si>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</si>
  <si>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</si>
  <si>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</si>
  <si>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</si>
  <si>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</si>
  <si>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</si>
  <si>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</si>
  <si>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</si>
  <si>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</si>
  <si>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</si>
  <si>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</si>
  <si>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</si>
  <si>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</si>
  <si>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</si>
  <si>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</si>
  <si>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</si>
  <si>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</si>
  <si>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</si>
  <si>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</si>
  <si>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</si>
  <si>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</si>
  <si>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</si>
  <si>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</si>
  <si>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</si>
  <si>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</si>
  <si>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</si>
  <si>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</si>
  <si>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</si>
  <si>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</si>
  <si>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</si>
  <si>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</si>
  <si>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</si>
  <si>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</si>
  <si>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</si>
  <si>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</si>
  <si>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</si>
  <si>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</si>
  <si>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</si>
  <si>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</si>
  <si>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</si>
  <si>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</si>
  <si>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</si>
  <si>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</si>
  <si>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</si>
  <si>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</si>
  <si>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</si>
  <si>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</si>
  <si>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</si>
  <si>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</si>
  <si>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</si>
  <si>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</si>
  <si>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</si>
  <si>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</si>
  <si>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</si>
  <si>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</si>
  <si>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</si>
  <si>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</si>
  <si>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</si>
  <si>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</si>
  <si>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</si>
  <si>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</si>
  <si>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</si>
  <si>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</si>
  <si>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</si>
  <si>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</si>
  <si>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</si>
  <si>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</si>
  <si>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</si>
  <si>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</si>
  <si>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</si>
  <si>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</si>
  <si>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</si>
  <si>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</si>
  <si>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</si>
  <si>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</si>
  <si>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</si>
  <si>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</si>
  <si>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</si>
  <si>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</si>
  <si>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</si>
  <si>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</si>
  <si>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</si>
  <si>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</si>
  <si>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</si>
  <si>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</si>
  <si>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</si>
  <si>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</si>
  <si>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</si>
  <si>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</si>
  <si>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</si>
  <si>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</si>
  <si>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</si>
  <si>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</si>
  <si>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</si>
  <si>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</si>
  <si>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</si>
  <si>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</si>
  <si>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</si>
  <si>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</si>
  <si>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</si>
  <si>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</si>
  <si>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</si>
  <si>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</si>
  <si>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</si>
  <si>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</si>
  <si>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</si>
  <si>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</si>
  <si>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</si>
  <si>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</si>
  <si>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</si>
  <si>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</si>
  <si>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</si>
  <si>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</si>
  <si>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</si>
  <si>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</si>
  <si>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</si>
  <si>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</si>
  <si>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</si>
  <si>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</si>
  <si>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</si>
  <si>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</si>
  <si>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</si>
  <si>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</si>
  <si>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</si>
  <si>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</si>
  <si>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</si>
  <si>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</si>
  <si>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</si>
  <si>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</si>
  <si>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</si>
  <si>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</si>
  <si>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</si>
  <si>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</si>
  <si>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</si>
  <si>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</si>
  <si>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</si>
  <si>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</si>
  <si>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</si>
  <si>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</si>
  <si>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</si>
  <si>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</si>
  <si>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</si>
  <si>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</si>
  <si>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</si>
  <si>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</si>
  <si>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</si>
  <si>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</si>
  <si>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</si>
  <si>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</si>
  <si>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</si>
  <si>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</si>
  <si>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</si>
  <si>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</si>
  <si>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</si>
  <si>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</si>
  <si>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</si>
  <si>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</si>
  <si>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</si>
  <si>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</si>
  <si>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</si>
  <si>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</si>
  <si>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</si>
  <si>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</si>
  <si>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</si>
  <si>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</si>
  <si>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</si>
  <si>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</si>
  <si>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</si>
  <si>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</si>
  <si>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</si>
  <si>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</si>
  <si>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</si>
  <si>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</si>
  <si>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</si>
  <si>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</si>
  <si>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</si>
  <si>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</si>
  <si>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</si>
  <si>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</si>
  <si>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</si>
  <si>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</si>
  <si>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</si>
  <si>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</si>
  <si>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</si>
  <si>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</si>
  <si>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</si>
  <si>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</si>
  <si>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</si>
  <si>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</si>
  <si>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</si>
  <si>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</si>
  <si>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</si>
  <si>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</si>
  <si>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</si>
  <si>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</si>
  <si>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</si>
  <si>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</si>
  <si>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</si>
  <si>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</si>
  <si>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</si>
  <si>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</si>
  <si>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</si>
  <si>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</si>
  <si>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</si>
  <si>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</si>
  <si>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</si>
  <si>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</si>
  <si>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</si>
  <si>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</si>
  <si>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</si>
  <si>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</si>
  <si>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</si>
  <si>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</si>
  <si>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</si>
  <si>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</si>
  <si>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</si>
  <si>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</si>
  <si>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</si>
  <si>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</si>
  <si>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</si>
  <si>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</si>
  <si>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</si>
  <si>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</si>
  <si>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</si>
  <si>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</si>
  <si>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</si>
  <si>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</si>
  <si>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</si>
  <si>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</si>
  <si>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</si>
  <si>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</si>
  <si>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</si>
  <si>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</si>
  <si>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</si>
  <si>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</si>
  <si>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</si>
  <si>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</si>
  <si>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</si>
  <si>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</si>
  <si>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</si>
  <si>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</si>
  <si>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</si>
  <si>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</si>
  <si>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</si>
  <si>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</si>
  <si>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</si>
  <si>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</si>
  <si>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</si>
  <si>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</si>
  <si>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</si>
  <si>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</si>
  <si>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</si>
  <si>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</si>
  <si>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</si>
  <si>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</si>
  <si>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</si>
  <si>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</si>
  <si>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</si>
  <si>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</si>
  <si>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</si>
  <si>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</si>
  <si>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</si>
  <si>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</si>
  <si>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</si>
  <si>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</si>
  <si>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</si>
  <si>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</si>
  <si>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</si>
  <si>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</si>
  <si>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</si>
  <si>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</si>
  <si>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</si>
  <si>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</si>
  <si>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</si>
  <si>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</si>
  <si>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</si>
  <si>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</si>
  <si>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</si>
  <si>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</si>
  <si>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</si>
  <si>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</si>
  <si>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</si>
  <si>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</si>
  <si>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</si>
  <si>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</si>
  <si>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</si>
  <si>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</si>
  <si>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</si>
  <si>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</si>
  <si>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</si>
  <si>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</si>
  <si>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</si>
  <si>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</si>
  <si>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</si>
  <si>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</si>
  <si>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</si>
  <si>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</si>
  <si>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</si>
  <si>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</si>
  <si>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</si>
  <si>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</si>
  <si>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</si>
  <si>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</si>
  <si>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</si>
  <si>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</si>
  <si>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</si>
  <si>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</si>
  <si>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</si>
  <si>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</si>
  <si>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</si>
  <si>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</si>
  <si>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</si>
  <si>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</si>
  <si>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</si>
  <si>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</si>
  <si>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</si>
  <si>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</si>
  <si>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</si>
  <si>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</si>
  <si>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</si>
  <si>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</si>
  <si>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</si>
  <si>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</si>
  <si>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</si>
  <si>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</si>
  <si>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</si>
  <si>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</si>
  <si>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</si>
  <si>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</si>
  <si>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</si>
  <si>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</si>
  <si>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</si>
  <si>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</si>
  <si>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</si>
  <si>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</si>
  <si>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</si>
  <si>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</si>
  <si>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</si>
  <si>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</si>
  <si>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</si>
  <si>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</si>
  <si>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</si>
  <si>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</si>
  <si>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</si>
  <si>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</si>
  <si>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</si>
  <si>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</si>
  <si>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</si>
  <si>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</si>
  <si>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</si>
  <si>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</si>
  <si>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</si>
  <si>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</si>
  <si>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</si>
  <si>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</si>
  <si>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</si>
  <si>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</si>
  <si>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</si>
  <si>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</si>
  <si>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</si>
  <si>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</si>
  <si>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</si>
  <si>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</si>
  <si>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</si>
  <si>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</si>
  <si>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</si>
  <si>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</si>
  <si>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</si>
  <si>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</si>
  <si>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</si>
  <si>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</si>
  <si>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</si>
  <si>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</si>
  <si>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</si>
  <si>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</si>
  <si>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</si>
  <si>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</si>
  <si>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</si>
  <si>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</si>
  <si>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</si>
  <si>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</si>
  <si>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</si>
  <si>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</si>
  <si>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</si>
  <si>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</si>
  <si>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</si>
  <si>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</si>
  <si>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</si>
  <si>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</si>
  <si>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</si>
  <si>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</si>
  <si>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</si>
  <si>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</si>
  <si>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</si>
  <si>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</si>
  <si>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</si>
  <si>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</si>
  <si>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</si>
  <si>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</si>
  <si>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</si>
  <si>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</si>
  <si>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</si>
  <si>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</si>
  <si>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</si>
  <si>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</si>
  <si>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</si>
  <si>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</si>
  <si>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</si>
  <si>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</si>
  <si>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</si>
  <si>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</si>
  <si>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</si>
  <si>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</si>
  <si>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</si>
  <si>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</si>
  <si>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</si>
  <si>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</si>
  <si>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</si>
  <si>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</si>
  <si>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</si>
  <si>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</si>
  <si>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</si>
  <si>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</si>
  <si>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</si>
  <si>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</si>
  <si>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</si>
  <si>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</si>
  <si>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</si>
  <si>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</si>
  <si>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</si>
  <si>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</si>
  <si>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</si>
  <si>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</si>
  <si>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</si>
  <si>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</si>
  <si>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</si>
  <si>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</si>
  <si>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</si>
  <si>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</si>
  <si>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</si>
  <si>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</si>
  <si>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</si>
  <si>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</si>
  <si>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</si>
  <si>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</si>
  <si>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</si>
  <si>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</si>
  <si>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</si>
  <si>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</si>
  <si>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</si>
  <si>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</si>
  <si>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</si>
  <si>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</si>
  <si>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</si>
  <si>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</si>
  <si>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</si>
  <si>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</si>
  <si>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</si>
  <si>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</si>
  <si>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</si>
  <si>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</si>
  <si>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</si>
  <si>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</si>
  <si>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</si>
  <si>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</si>
  <si>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</si>
  <si>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</si>
  <si>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</si>
  <si>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</si>
  <si>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</si>
  <si>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</si>
  <si>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</si>
  <si>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</si>
  <si>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</si>
  <si>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</si>
  <si>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</si>
  <si>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</si>
  <si>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</si>
  <si>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</si>
  <si>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</si>
  <si>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</si>
  <si>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</si>
  <si>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</si>
  <si>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</si>
  <si>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</si>
  <si>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</si>
  <si>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</si>
  <si>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</si>
  <si>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</si>
  <si>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</si>
  <si>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</si>
  <si>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</si>
  <si>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</si>
  <si>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</si>
  <si>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</si>
  <si>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</si>
  <si>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</si>
  <si>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</si>
  <si>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</si>
  <si>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</si>
  <si>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</si>
  <si>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</si>
  <si>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</si>
  <si>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</si>
  <si>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</si>
  <si>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</si>
  <si>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</si>
  <si>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</si>
  <si>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</si>
  <si>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</si>
  <si>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</si>
  <si>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</si>
  <si>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</si>
  <si>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</si>
  <si>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</si>
  <si>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</si>
  <si>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</si>
  <si>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</si>
  <si>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</si>
  <si>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</si>
  <si>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</si>
  <si>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</si>
  <si>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</si>
  <si>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</si>
  <si>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</si>
  <si>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</si>
  <si>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</si>
  <si>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</si>
  <si>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</si>
  <si>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</si>
  <si>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</si>
  <si>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</si>
  <si>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</si>
  <si>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</si>
  <si>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</si>
  <si>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</si>
  <si>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</si>
  <si>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</si>
  <si>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</si>
  <si>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</si>
  <si>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</si>
  <si>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</si>
  <si>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</si>
  <si>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</si>
  <si>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</si>
  <si>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</si>
  <si>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</si>
  <si>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</si>
  <si>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</si>
  <si>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</si>
  <si>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</si>
  <si>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</si>
  <si>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</si>
  <si>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</si>
  <si>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</si>
  <si>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</si>
  <si>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</si>
  <si>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</si>
  <si>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</si>
  <si>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</si>
  <si>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</si>
  <si>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</si>
  <si>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</si>
  <si>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</si>
  <si>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</si>
  <si>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</si>
  <si>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</si>
  <si>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</si>
  <si>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</si>
  <si>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</si>
  <si>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</si>
  <si>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</si>
  <si>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</si>
  <si>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</si>
  <si>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</si>
  <si>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</si>
  <si>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</si>
  <si>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</si>
  <si>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</si>
  <si>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</si>
  <si>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</si>
  <si>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</si>
  <si>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</si>
  <si>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</si>
  <si>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</si>
  <si>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</si>
  <si>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</si>
  <si>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</si>
  <si>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</si>
  <si>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</si>
  <si>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</si>
  <si>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</si>
  <si>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</si>
  <si>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</si>
  <si>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</si>
  <si>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</si>
  <si>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</si>
  <si>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</si>
  <si>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</si>
  <si>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</si>
  <si>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</si>
  <si>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</si>
  <si>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</si>
  <si>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</si>
  <si>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</si>
  <si>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</si>
  <si>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</si>
  <si>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</si>
  <si>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</si>
  <si>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</si>
  <si>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</si>
  <si>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</si>
  <si>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</si>
  <si>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</si>
  <si>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</si>
  <si>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</si>
  <si>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</si>
  <si>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</si>
  <si>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</si>
  <si>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</si>
  <si>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</si>
  <si>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</si>
  <si>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</si>
  <si>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</si>
  <si>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</si>
  <si>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</si>
  <si>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</si>
  <si>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</si>
  <si>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</si>
  <si>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</si>
  <si>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</si>
  <si>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</si>
  <si>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</si>
  <si>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</si>
  <si>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</si>
  <si>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</si>
  <si>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</si>
  <si>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</si>
  <si>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</si>
  <si>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</si>
  <si>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</si>
  <si>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</si>
  <si>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</si>
  <si>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</si>
  <si>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</si>
  <si>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</si>
  <si>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</si>
  <si>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</si>
  <si>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</si>
  <si>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</si>
  <si>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</si>
  <si>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</si>
  <si>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</si>
  <si>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</si>
  <si>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</si>
  <si>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</si>
  <si>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</si>
  <si>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</si>
  <si>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</si>
  <si>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</si>
  <si>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</si>
  <si>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</si>
  <si>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</si>
  <si>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</si>
  <si>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</si>
  <si>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</si>
  <si>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</si>
  <si>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</si>
  <si>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</si>
  <si>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</si>
  <si>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</si>
  <si>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</si>
  <si>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</si>
  <si>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</si>
  <si>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</si>
  <si>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</si>
  <si>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</si>
  <si>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</si>
  <si>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</si>
  <si>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</si>
  <si>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</si>
  <si>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</si>
  <si>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</si>
  <si>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</si>
  <si>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</si>
  <si>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</si>
  <si>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</si>
  <si>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</si>
  <si>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</si>
  <si>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</si>
  <si>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</si>
  <si>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</si>
  <si>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</si>
  <si>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</si>
  <si>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</si>
  <si>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</si>
  <si>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</si>
  <si>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</si>
  <si>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</si>
  <si>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</si>
  <si>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</si>
  <si>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</si>
  <si>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</si>
  <si>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</si>
  <si>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</si>
  <si>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</si>
  <si>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</si>
  <si>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</si>
  <si>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</si>
  <si>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</si>
  <si>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</si>
  <si>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</si>
  <si>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</si>
  <si>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</si>
  <si>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</si>
  <si>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</si>
  <si>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</si>
  <si>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</si>
  <si>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</si>
  <si>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</si>
  <si>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</si>
  <si>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</si>
  <si>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</si>
  <si>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</si>
  <si>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</si>
  <si>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</si>
  <si>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</si>
  <si>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</si>
  <si>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</si>
  <si>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</si>
  <si>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</si>
  <si>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</si>
  <si>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</si>
  <si>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</si>
  <si>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</si>
  <si>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</si>
  <si>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</si>
  <si>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</si>
  <si>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</si>
  <si>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</si>
  <si>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</si>
  <si>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</si>
  <si>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</si>
  <si>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</si>
  <si>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</si>
  <si>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</si>
  <si>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</si>
  <si>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</si>
  <si>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</si>
  <si>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</si>
  <si>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</si>
  <si>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</si>
  <si>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</si>
  <si>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</si>
  <si>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</si>
  <si>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</si>
  <si>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</si>
  <si>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</si>
  <si>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</si>
  <si>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</si>
  <si>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</si>
  <si>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</si>
  <si>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</si>
  <si>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</si>
  <si>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</si>
  <si>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</si>
  <si>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</si>
  <si>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</si>
  <si>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</si>
  <si>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</si>
  <si>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</si>
  <si>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</si>
  <si>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</si>
  <si>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</si>
  <si>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</si>
  <si>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</si>
  <si>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</si>
  <si>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</si>
  <si>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</si>
  <si>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</si>
  <si>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</si>
  <si>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</si>
  <si>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</si>
  <si>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</si>
  <si>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</si>
  <si>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</si>
  <si>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</si>
  <si>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</si>
  <si>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</si>
  <si>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</si>
  <si>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</si>
  <si>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</si>
  <si>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</si>
  <si>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</si>
  <si>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</si>
  <si>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</si>
  <si>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</si>
  <si>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</si>
  <si>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</si>
  <si>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</si>
  <si>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</si>
  <si>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</si>
  <si>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</si>
  <si>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</si>
  <si>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</si>
  <si>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</si>
  <si>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</si>
  <si>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</si>
  <si>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</si>
  <si>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</si>
  <si>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</si>
  <si>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</si>
  <si>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</si>
  <si>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</si>
  <si>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</si>
  <si>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</si>
  <si>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</si>
  <si>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</si>
  <si>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</si>
  <si>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</si>
  <si>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</si>
  <si>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</si>
  <si>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</si>
  <si>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</si>
  <si>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</si>
  <si>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</si>
  <si>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</si>
  <si>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</si>
  <si>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</si>
  <si>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</si>
  <si>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</si>
  <si>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</si>
  <si>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</si>
  <si>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</si>
  <si>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</si>
  <si>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</si>
  <si>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</si>
  <si>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</si>
  <si>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</si>
  <si>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</si>
  <si>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</si>
  <si>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</si>
  <si>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</si>
  <si>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</si>
  <si>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</si>
  <si>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</si>
  <si>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</si>
  <si>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</si>
  <si>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</si>
  <si>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</si>
  <si>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</si>
  <si>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</si>
  <si>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</si>
  <si>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</si>
  <si>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</si>
  <si>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</si>
  <si>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</si>
  <si>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</si>
  <si>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</si>
  <si>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</si>
  <si>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</si>
  <si>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</si>
  <si>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</si>
  <si>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</si>
  <si>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</si>
  <si>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</si>
  <si>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</si>
  <si>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</si>
  <si>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</si>
  <si>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</si>
  <si>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</si>
  <si>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</si>
  <si>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</si>
  <si>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</si>
  <si>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</si>
  <si>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</si>
  <si>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</si>
  <si>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</si>
  <si>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</si>
  <si>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</si>
  <si>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</si>
  <si>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</si>
  <si>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</si>
  <si>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</si>
  <si>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</si>
  <si>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</si>
  <si>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</si>
  <si>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</si>
  <si>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</si>
  <si>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</si>
  <si>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</si>
  <si>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</si>
  <si>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</si>
  <si>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</si>
  <si>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</si>
  <si>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</si>
  <si>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</si>
  <si>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</si>
  <si>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</si>
  <si>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</si>
  <si>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</si>
  <si>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</si>
  <si>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</si>
  <si>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</si>
  <si>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</si>
  <si>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</si>
  <si>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</si>
  <si>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</si>
  <si>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</si>
  <si>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</si>
  <si>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</si>
  <si>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</si>
  <si>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</si>
  <si>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</si>
  <si>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</si>
  <si>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</si>
  <si>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</si>
  <si>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</si>
  <si>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</si>
  <si>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</si>
  <si>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</si>
  <si>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</si>
  <si>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</si>
  <si>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</si>
  <si>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</si>
  <si>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</si>
  <si>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</si>
  <si>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</si>
  <si>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</si>
  <si>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</si>
  <si>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</si>
  <si>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</si>
  <si>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</si>
  <si>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</si>
  <si>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</si>
  <si>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</si>
  <si>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</si>
  <si>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</si>
  <si>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</si>
  <si>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</si>
  <si>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</si>
  <si>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</si>
  <si>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</si>
  <si>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</si>
  <si>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</si>
  <si>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</si>
  <si>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</si>
  <si>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</si>
  <si>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</si>
  <si>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</si>
  <si>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</si>
  <si>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</si>
  <si>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</si>
  <si>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</si>
  <si>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</si>
  <si>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</si>
  <si>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</si>
  <si>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</si>
  <si>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</si>
  <si>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</si>
  <si>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</si>
  <si>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</si>
  <si>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</si>
  <si>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</si>
  <si>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</si>
  <si>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</si>
  <si>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</si>
  <si>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</si>
  <si>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</si>
  <si>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</si>
  <si>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</si>
  <si>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</si>
  <si>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</si>
  <si>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</si>
  <si>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</si>
  <si>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</si>
  <si>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</si>
  <si>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</si>
  <si>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</si>
  <si>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</si>
  <si>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</si>
  <si>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</si>
  <si>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</si>
  <si>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</si>
  <si>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</si>
  <si>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</si>
  <si>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</si>
  <si>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</si>
  <si>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</si>
  <si>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</si>
  <si>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</si>
  <si>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</si>
  <si>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</si>
  <si>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</si>
  <si>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</si>
  <si>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</si>
  <si>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</si>
  <si>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</si>
  <si>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</si>
  <si>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</si>
  <si>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</si>
  <si>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</si>
  <si>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</si>
  <si>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</si>
  <si>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</si>
  <si>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</si>
  <si>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</si>
  <si>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</si>
  <si>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</si>
  <si>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</si>
  <si>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</si>
  <si>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</si>
  <si>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</si>
  <si>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</si>
  <si>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</si>
  <si>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</si>
  <si>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</si>
  <si>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</si>
  <si>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</si>
  <si>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</si>
  <si>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</si>
  <si>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</si>
  <si>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</si>
  <si>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</si>
  <si>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</si>
  <si>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</si>
  <si>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</si>
  <si>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</si>
  <si>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</si>
  <si>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</si>
  <si>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</si>
  <si>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</si>
  <si>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</si>
  <si>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</si>
  <si>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</si>
  <si>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</si>
  <si>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</si>
  <si>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</si>
  <si>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</si>
  <si>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</si>
  <si>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</si>
  <si>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</si>
  <si>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</si>
  <si>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</si>
  <si>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</si>
  <si>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</si>
  <si>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</si>
  <si>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</si>
  <si>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</si>
  <si>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</si>
  <si>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</si>
  <si>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</si>
  <si>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</si>
  <si>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</si>
  <si>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</si>
  <si>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</si>
  <si>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</si>
  <si>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</si>
  <si>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</si>
  <si>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</si>
  <si>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</si>
  <si>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</si>
  <si>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</si>
  <si>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</si>
  <si>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</si>
  <si>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</si>
  <si>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</si>
  <si>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</si>
  <si>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</si>
  <si>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</si>
  <si>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</si>
  <si>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</si>
  <si>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</si>
  <si>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</si>
  <si>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</si>
  <si>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</si>
  <si>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</si>
  <si>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</si>
  <si>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</si>
  <si>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</si>
  <si>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</si>
  <si>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</si>
  <si>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</si>
  <si>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</si>
  <si>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</si>
  <si>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</si>
  <si>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</si>
  <si>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</si>
  <si>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</si>
  <si>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</si>
  <si>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</si>
  <si>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</si>
  <si>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</si>
  <si>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</si>
  <si>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</si>
  <si>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</si>
  <si>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</si>
  <si>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</si>
  <si>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</si>
  <si>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</si>
  <si>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</si>
  <si>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</si>
  <si>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</si>
  <si>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</si>
  <si>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</si>
  <si>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</si>
  <si>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</si>
  <si>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</si>
  <si>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</si>
  <si>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</si>
  <si>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</si>
  <si>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</si>
  <si>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</si>
  <si>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</si>
  <si>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</si>
  <si>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</si>
  <si>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</si>
  <si>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</si>
  <si>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</si>
  <si>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</si>
  <si>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</si>
  <si>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</si>
  <si>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</si>
  <si>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</si>
  <si>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</si>
  <si>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</si>
  <si>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</si>
  <si>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</si>
  <si>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</si>
  <si>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</si>
  <si>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</si>
  <si>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</si>
  <si>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</si>
  <si>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</si>
  <si>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</si>
  <si>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</si>
  <si>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</si>
  <si>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</si>
  <si>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</si>
  <si>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</si>
  <si>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</si>
  <si>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</si>
  <si>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</si>
  <si>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</si>
  <si>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</si>
  <si>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</si>
  <si>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</si>
  <si>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</si>
  <si>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</si>
  <si>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</si>
  <si>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</si>
  <si>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</si>
  <si>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</si>
  <si>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</si>
  <si>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</si>
  <si>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</si>
  <si>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</si>
  <si>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</si>
  <si>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</si>
  <si>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</si>
  <si>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</si>
  <si>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</si>
  <si>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</si>
  <si>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</si>
  <si>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</si>
  <si>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</si>
  <si>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</si>
  <si>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</si>
  <si>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</si>
  <si>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</si>
  <si>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</si>
  <si>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</si>
  <si>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</si>
  <si>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</si>
  <si>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</si>
  <si>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</si>
  <si>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</si>
  <si>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</si>
  <si>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</si>
  <si>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</si>
  <si>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</si>
  <si>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</si>
  <si>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</si>
  <si>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</si>
  <si>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</si>
  <si>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</si>
  <si>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</si>
  <si>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</si>
  <si>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</si>
  <si>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</si>
  <si>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</si>
  <si>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</si>
  <si>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</si>
  <si>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</si>
  <si>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</si>
  <si>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</si>
  <si>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</si>
  <si>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</si>
  <si>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</si>
  <si>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</si>
  <si>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</si>
  <si>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</si>
  <si>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</si>
  <si>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</si>
  <si>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</si>
  <si>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</si>
  <si>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</si>
  <si>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</si>
  <si>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</si>
  <si>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</si>
  <si>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</si>
  <si>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</si>
  <si>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</si>
  <si>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</si>
  <si>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</si>
  <si>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</si>
  <si>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</si>
  <si>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</si>
  <si>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</si>
  <si>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</si>
  <si>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</si>
  <si>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</si>
  <si>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</si>
  <si>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</si>
  <si>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</si>
  <si>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</si>
  <si>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</si>
  <si>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</si>
  <si>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</si>
  <si>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</si>
  <si>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</si>
  <si>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</si>
  <si>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</si>
  <si>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</si>
  <si>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</si>
  <si>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</si>
  <si>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</si>
  <si>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</si>
  <si>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</si>
  <si>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</si>
  <si>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</si>
  <si>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</si>
  <si>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</si>
  <si>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</si>
  <si>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</si>
  <si>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</si>
  <si>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</si>
  <si>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</si>
  <si>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</si>
  <si>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</si>
  <si>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</si>
  <si>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</si>
  <si>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</si>
  <si>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</si>
  <si>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</si>
  <si>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</si>
  <si>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</si>
  <si>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</si>
  <si>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</si>
  <si>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</si>
  <si>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</si>
  <si>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</si>
  <si>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</si>
  <si>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</si>
  <si>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</si>
  <si>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</si>
  <si>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</si>
  <si>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</si>
  <si>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</si>
  <si>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</si>
  <si>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</si>
  <si>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</si>
  <si>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</si>
  <si>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</si>
  <si>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</si>
  <si>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</si>
  <si>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</si>
  <si>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</si>
  <si>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</si>
  <si>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</si>
  <si>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</si>
  <si>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</si>
  <si>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</si>
  <si>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</si>
  <si>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</si>
  <si>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</si>
  <si>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</si>
  <si>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</si>
  <si>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</si>
  <si>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</si>
  <si>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</si>
  <si>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</si>
  <si>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</si>
  <si>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</si>
  <si>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</si>
  <si>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</si>
  <si>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</si>
  <si>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</si>
  <si>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</si>
  <si>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</si>
  <si>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</si>
  <si>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</si>
  <si>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</si>
  <si>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</si>
  <si>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</si>
  <si>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</si>
  <si>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</si>
  <si>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</si>
  <si>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</si>
  <si>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</si>
  <si>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</si>
  <si>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</si>
  <si>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</si>
  <si>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</si>
  <si>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</si>
  <si>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</si>
  <si>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</si>
  <si>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</si>
  <si>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</si>
  <si>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</si>
  <si>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</si>
  <si>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</si>
  <si>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</si>
  <si>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</si>
  <si>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</si>
  <si>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</si>
  <si>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</si>
  <si>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</si>
  <si>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</si>
  <si>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</si>
  <si>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</si>
  <si>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</si>
  <si>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</si>
  <si>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</si>
  <si>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</si>
  <si>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</si>
  <si>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</si>
  <si>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</si>
  <si>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</si>
  <si>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</si>
  <si>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</si>
  <si>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</si>
  <si>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</si>
  <si>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</si>
  <si>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</si>
  <si>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</si>
  <si>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</si>
  <si>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</si>
  <si>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</si>
  <si>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</si>
  <si>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</si>
  <si>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</si>
  <si>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</si>
  <si>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</si>
  <si>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</si>
  <si>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</si>
  <si>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</si>
  <si>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</si>
  <si>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</si>
  <si>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</si>
  <si>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</si>
  <si>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</si>
  <si>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</si>
  <si>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</si>
  <si>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</si>
  <si>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</si>
  <si>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</si>
  <si>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</si>
  <si>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</si>
  <si>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</si>
  <si>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</si>
  <si>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</si>
  <si>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</si>
  <si>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</si>
  <si>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</si>
  <si>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</si>
  <si>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</si>
  <si>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</si>
  <si>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</si>
  <si>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</si>
  <si>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</si>
  <si>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</si>
  <si>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</si>
  <si>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</si>
  <si>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</si>
  <si>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</si>
  <si>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</si>
  <si>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</si>
  <si>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</si>
  <si>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</si>
  <si>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</si>
  <si>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</si>
  <si>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</si>
  <si>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</si>
  <si>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</si>
  <si>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</si>
  <si>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</si>
  <si>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</si>
  <si>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</si>
  <si>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</si>
  <si>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</si>
  <si>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</si>
  <si>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</si>
  <si>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</si>
  <si>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</si>
  <si>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</si>
  <si>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</si>
  <si>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</si>
  <si>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</si>
  <si>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</si>
  <si>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</si>
  <si>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</si>
  <si>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</si>
  <si>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</si>
  <si>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</si>
  <si>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</si>
  <si>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</si>
  <si>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</si>
  <si>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</si>
  <si>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</si>
  <si>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</si>
  <si>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</si>
  <si>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</si>
  <si>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</si>
  <si>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</si>
  <si>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</si>
  <si>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</si>
  <si>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</si>
  <si>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</si>
  <si>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</si>
  <si>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</si>
  <si>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</si>
  <si>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</si>
  <si>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</si>
  <si>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</si>
  <si>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</si>
  <si>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</si>
  <si>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</si>
  <si>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</si>
  <si>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</si>
  <si>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</si>
  <si>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</si>
  <si>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</si>
  <si>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</si>
  <si>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</si>
  <si>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</si>
  <si>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</si>
  <si>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</si>
  <si>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</si>
  <si>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</si>
  <si>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</si>
  <si>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</si>
  <si>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</si>
  <si>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</si>
  <si>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</si>
  <si>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</si>
  <si>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</si>
  <si>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</si>
  <si>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</si>
  <si>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</si>
  <si>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</si>
  <si>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</si>
  <si>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</si>
  <si>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</si>
  <si>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</si>
  <si>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</si>
  <si>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</si>
  <si>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</si>
  <si>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</si>
  <si>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</si>
  <si>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</si>
  <si>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</si>
  <si>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</si>
  <si>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</si>
  <si>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</si>
  <si>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</si>
  <si>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</si>
  <si>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</si>
  <si>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</si>
  <si>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</si>
  <si>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</si>
  <si>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</si>
  <si>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</si>
  <si>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</si>
  <si>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</si>
  <si>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</si>
  <si>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</si>
  <si>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</si>
  <si>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</si>
  <si>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</si>
  <si>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</si>
  <si>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</si>
  <si>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</si>
  <si>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</si>
  <si>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</si>
  <si>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</si>
  <si>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</si>
  <si>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</si>
  <si>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</si>
  <si>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</si>
  <si>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</si>
  <si>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</si>
  <si>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</si>
  <si>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</si>
  <si>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</si>
  <si>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</si>
  <si>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</si>
  <si>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</si>
  <si>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</si>
  <si>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</si>
  <si>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</si>
  <si>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</si>
  <si>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</si>
  <si>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</si>
  <si>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</si>
  <si>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</si>
  <si>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</si>
  <si>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</si>
  <si>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</si>
  <si>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</si>
  <si>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</si>
  <si>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</si>
  <si>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</si>
  <si>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</si>
  <si>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</si>
  <si>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</si>
  <si>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</si>
  <si>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</si>
  <si>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</si>
  <si>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</si>
  <si>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</si>
  <si>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</si>
  <si>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</si>
  <si>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</si>
  <si>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</si>
  <si>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</si>
  <si>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</si>
  <si>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</si>
  <si>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</si>
  <si>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</si>
  <si>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</si>
  <si>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</si>
  <si>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</si>
  <si>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</si>
  <si>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</si>
  <si>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</si>
  <si>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</si>
  <si>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</si>
  <si>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</si>
  <si>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</si>
  <si>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</si>
  <si>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</si>
  <si>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</si>
  <si>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</si>
  <si>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</si>
  <si>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</si>
  <si>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</si>
  <si>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</si>
  <si>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</si>
  <si>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</si>
  <si>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</si>
  <si>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</si>
  <si>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</si>
  <si>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</si>
  <si>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</si>
  <si>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</si>
  <si>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</si>
  <si>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</si>
  <si>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</si>
  <si>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</si>
  <si>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</si>
  <si>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</si>
  <si>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</si>
  <si>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</si>
  <si>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</si>
  <si>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</si>
  <si>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</si>
  <si>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</si>
  <si>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</si>
  <si>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</si>
  <si>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</si>
  <si>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</si>
  <si>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</si>
  <si>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</si>
  <si>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</si>
  <si>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</si>
  <si>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</si>
  <si>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</si>
  <si>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</si>
  <si>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</si>
  <si>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</si>
  <si>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</si>
  <si>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</si>
  <si>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</si>
  <si>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</si>
  <si>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</si>
  <si>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</si>
  <si>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</si>
  <si>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</si>
  <si>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</si>
  <si>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</si>
  <si>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</si>
  <si>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</si>
  <si>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</si>
  <si>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</si>
  <si>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</si>
  <si>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</si>
  <si>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</si>
  <si>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</si>
  <si>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</si>
  <si>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</si>
  <si>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</si>
  <si>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</si>
  <si>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</si>
  <si>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</si>
  <si>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</si>
  <si>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</si>
  <si>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</si>
  <si>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</si>
  <si>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</si>
  <si>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</si>
  <si>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</si>
  <si>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</si>
  <si>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</si>
  <si>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</si>
  <si>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</si>
  <si>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</si>
  <si>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</si>
  <si>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</si>
  <si>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</si>
  <si>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</si>
  <si>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</si>
  <si>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</si>
  <si>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</si>
  <si>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</si>
  <si>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</si>
  <si>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</si>
  <si>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</si>
  <si>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</si>
  <si>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</si>
  <si>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</si>
  <si>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</si>
  <si>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</si>
  <si>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</si>
  <si>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</si>
  <si>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</si>
  <si>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</si>
  <si>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</si>
  <si>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</si>
  <si>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</si>
  <si>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</si>
  <si>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</si>
  <si>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</si>
  <si>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</si>
  <si>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</si>
  <si>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</si>
  <si>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</si>
  <si>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</si>
  <si>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</si>
  <si>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</si>
  <si>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</si>
  <si>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</si>
  <si>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</si>
  <si>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</si>
  <si>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</si>
  <si>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</si>
  <si>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</si>
  <si>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</si>
  <si>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</si>
  <si>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</si>
  <si>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</si>
  <si>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</si>
  <si>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</si>
  <si>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</si>
  <si>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</si>
  <si>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</si>
  <si>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</si>
  <si>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</si>
  <si>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</si>
  <si>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</si>
  <si>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</si>
  <si>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</si>
  <si>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</si>
  <si>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</si>
  <si>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</si>
  <si>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</si>
  <si>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</si>
  <si>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</si>
  <si>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</si>
  <si>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</si>
  <si>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</si>
  <si>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</si>
  <si>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</si>
  <si>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</si>
  <si>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</si>
  <si>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</si>
  <si>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</si>
  <si>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</si>
  <si>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</si>
  <si>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</si>
  <si>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</si>
  <si>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</si>
  <si>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</si>
  <si>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</si>
  <si>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</si>
  <si>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</si>
  <si>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</si>
  <si>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</si>
  <si>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</si>
  <si>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</si>
  <si>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</si>
  <si>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</si>
  <si>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</si>
  <si>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</si>
  <si>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</si>
  <si>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</si>
  <si>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</si>
  <si>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</si>
  <si>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</si>
  <si>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</si>
  <si>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</si>
  <si>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</si>
  <si>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</si>
  <si>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</si>
  <si>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</si>
  <si>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</si>
  <si>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</si>
  <si>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</si>
  <si>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</si>
  <si>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</si>
  <si>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</si>
  <si>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</si>
  <si>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</si>
  <si>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</si>
  <si>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</si>
  <si>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</si>
  <si>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</si>
  <si>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</si>
  <si>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</si>
  <si>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</si>
  <si>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</si>
  <si>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</si>
  <si>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</si>
  <si>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</si>
  <si>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</si>
  <si>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</si>
  <si>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</si>
  <si>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</si>
  <si>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</si>
  <si>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</si>
  <si>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</si>
  <si>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</si>
  <si>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</si>
  <si>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</si>
  <si>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</si>
  <si>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</si>
  <si>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</si>
  <si>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</si>
  <si>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</si>
  <si>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</si>
  <si>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</si>
  <si>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</si>
  <si>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</si>
  <si>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</si>
  <si>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</si>
  <si>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</si>
  <si>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</si>
  <si>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</si>
  <si>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</si>
  <si>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</si>
  <si>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</si>
  <si>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</si>
  <si>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</si>
  <si>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</si>
  <si>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</si>
  <si>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</si>
  <si>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</si>
  <si>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</si>
  <si>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</si>
  <si>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</si>
  <si>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</si>
  <si>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</si>
  <si>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</si>
  <si>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</si>
  <si>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</si>
  <si>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</si>
  <si>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</si>
  <si>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</si>
  <si>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</si>
  <si>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</si>
  <si>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</si>
  <si>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</si>
  <si>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</si>
  <si>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</si>
  <si>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</si>
  <si>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</si>
  <si>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</si>
  <si>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</si>
  <si>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</si>
  <si>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</si>
  <si>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</si>
  <si>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</si>
  <si>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</si>
  <si>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</si>
  <si>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</si>
  <si>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</si>
  <si>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</si>
  <si>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</si>
  <si>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</si>
  <si>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</si>
  <si>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</si>
  <si>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</si>
  <si>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</si>
  <si>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</si>
  <si>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</si>
  <si>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</si>
  <si>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</si>
  <si>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</si>
  <si>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</si>
  <si>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</si>
  <si>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</si>
  <si>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</si>
  <si>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</si>
  <si>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</si>
  <si>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</si>
  <si>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</si>
  <si>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</si>
  <si>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</si>
  <si>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</si>
  <si>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</si>
  <si>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</si>
  <si>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</si>
  <si>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</si>
  <si>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</si>
  <si>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</si>
  <si>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</si>
  <si>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</si>
  <si>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</si>
  <si>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</si>
  <si>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</si>
  <si>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</si>
  <si>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</si>
  <si>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</si>
  <si>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</si>
  <si>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</si>
  <si>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</si>
  <si>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</si>
  <si>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</si>
  <si>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</si>
  <si>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</si>
  <si>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</si>
  <si>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</si>
  <si>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</si>
  <si>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</si>
  <si>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</si>
  <si>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</si>
  <si>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</si>
  <si>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</si>
  <si>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</si>
  <si>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</si>
  <si>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</si>
  <si>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</si>
  <si>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</si>
  <si>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</si>
  <si>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</si>
  <si>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</si>
  <si>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</si>
  <si>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</si>
  <si>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</si>
  <si>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</si>
  <si>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</si>
  <si>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</si>
  <si>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</si>
  <si>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</si>
  <si>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</si>
  <si>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</si>
  <si>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</si>
  <si>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</si>
  <si>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</si>
  <si>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</si>
  <si>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</si>
  <si>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</si>
  <si>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</si>
  <si>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</si>
  <si>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</si>
  <si>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</si>
  <si>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</si>
  <si>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</si>
  <si>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</si>
  <si>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</si>
  <si>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</si>
  <si>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</si>
  <si>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</si>
  <si>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</si>
  <si>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</si>
  <si>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</si>
  <si>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</si>
  <si>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</si>
  <si>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</si>
  <si>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</si>
  <si>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</si>
  <si>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</si>
  <si>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</si>
  <si>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</si>
  <si>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</si>
  <si>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</si>
  <si>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</si>
  <si>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</si>
  <si>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</si>
  <si>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</si>
  <si>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</si>
  <si>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</si>
  <si>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</si>
  <si>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</si>
  <si>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</si>
  <si>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</si>
  <si>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</si>
  <si>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</si>
  <si>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</si>
  <si>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</si>
  <si>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</si>
  <si>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</si>
  <si>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</si>
  <si>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</si>
  <si>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</si>
  <si>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</si>
  <si>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</si>
  <si>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</si>
  <si>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</si>
  <si>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</si>
  <si>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</si>
  <si>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</si>
  <si>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</si>
  <si>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</si>
  <si>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</si>
  <si>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</si>
  <si>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</si>
  <si>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</si>
  <si>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</si>
  <si>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</si>
  <si>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</si>
  <si>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</si>
  <si>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</si>
  <si>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</si>
  <si>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</si>
  <si>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</si>
  <si>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</si>
  <si>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</si>
  <si>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</si>
  <si>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</si>
  <si>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</si>
  <si>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</si>
  <si>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</si>
  <si>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</si>
  <si>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</si>
  <si>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</si>
  <si>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</si>
  <si>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</si>
  <si>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</si>
  <si>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</si>
  <si>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</si>
  <si>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</si>
  <si>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</si>
  <si>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</si>
  <si>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</si>
  <si>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</si>
  <si>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</si>
  <si>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</si>
  <si>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</si>
  <si>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</si>
  <si>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</si>
  <si>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</si>
  <si>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</si>
  <si>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</si>
  <si>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</si>
  <si>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</si>
  <si>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</si>
  <si>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</si>
  <si>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</si>
  <si>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</si>
  <si>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</si>
  <si>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</si>
  <si>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</si>
  <si>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</si>
  <si>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</si>
  <si>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</si>
  <si>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</si>
  <si>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</si>
  <si>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</si>
  <si>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</si>
  <si>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</si>
  <si>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</si>
  <si>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</si>
  <si>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</si>
  <si>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</si>
  <si>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</si>
  <si>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</si>
  <si>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</si>
  <si>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</si>
  <si>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</si>
  <si>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</si>
  <si>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</si>
  <si>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</si>
  <si>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</si>
  <si>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</si>
  <si>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</si>
  <si>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</si>
  <si>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</si>
  <si>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</si>
  <si>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</si>
  <si>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</si>
  <si>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</si>
  <si>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</si>
  <si>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</si>
  <si>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</si>
  <si>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</si>
  <si>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</si>
  <si>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</si>
  <si>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</si>
  <si>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</si>
  <si>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</si>
  <si>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</si>
  <si>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</si>
  <si>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</si>
  <si>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</si>
  <si>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</si>
  <si>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</si>
  <si>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</si>
  <si>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</si>
  <si>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</si>
  <si>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</si>
  <si>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</si>
  <si>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</si>
  <si>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</si>
  <si>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</si>
  <si>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</si>
  <si>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</si>
  <si>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</si>
  <si>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</si>
  <si>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</si>
  <si>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</si>
  <si>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</si>
  <si>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</si>
  <si>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</si>
  <si>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</si>
  <si>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</si>
  <si>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</si>
  <si>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</si>
  <si>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</si>
  <si>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</si>
  <si>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</si>
  <si>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</si>
  <si>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</si>
  <si>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</si>
  <si>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</si>
  <si>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</si>
  <si>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</si>
  <si>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</si>
  <si>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</si>
  <si>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</si>
  <si>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</si>
  <si>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</si>
  <si>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</si>
  <si>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</si>
  <si>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</si>
  <si>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</si>
  <si>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</si>
  <si>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</si>
  <si>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</si>
  <si>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</si>
  <si>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</si>
  <si>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</si>
  <si>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</si>
  <si>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</si>
  <si>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</si>
  <si>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</si>
  <si>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</si>
  <si>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</si>
  <si>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</si>
  <si>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</si>
  <si>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</si>
  <si>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</si>
  <si>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</si>
  <si>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</si>
  <si>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</si>
  <si>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</si>
  <si>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</si>
  <si>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</si>
  <si>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</si>
  <si>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</si>
  <si>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</si>
  <si>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</si>
  <si>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</si>
  <si>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</si>
  <si>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</si>
  <si>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</si>
  <si>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</si>
  <si>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</si>
  <si>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</si>
  <si>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</si>
  <si>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</si>
  <si>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</si>
  <si>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</si>
  <si>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</si>
  <si>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</si>
  <si>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</si>
  <si>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</si>
  <si>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</si>
  <si>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</si>
  <si>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</si>
  <si>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</si>
  <si>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</si>
  <si>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</si>
  <si>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</si>
  <si>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</si>
  <si>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</si>
  <si>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</si>
  <si>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</si>
  <si>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</si>
  <si>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</si>
  <si>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</si>
  <si>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</si>
  <si>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</si>
  <si>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</si>
  <si>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</si>
  <si>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</si>
  <si>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</si>
  <si>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</si>
  <si>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</si>
  <si>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</si>
  <si>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</si>
  <si>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</si>
  <si>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</si>
  <si>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</si>
  <si>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</si>
  <si>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</si>
  <si>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</si>
  <si>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</si>
  <si>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</si>
  <si>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</si>
  <si>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</si>
  <si>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</si>
  <si>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</si>
  <si>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</si>
  <si>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</si>
  <si>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</si>
  <si>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</si>
  <si>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</si>
  <si>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</si>
  <si>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</si>
  <si>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</si>
  <si>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</si>
  <si>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</si>
  <si>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</si>
  <si>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</si>
  <si>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</si>
  <si>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</si>
  <si>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</si>
  <si>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</si>
  <si>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</si>
  <si>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</si>
  <si>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</si>
  <si>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</si>
  <si>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</si>
  <si>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</si>
  <si>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</si>
  <si>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</si>
  <si>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</si>
  <si>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</si>
  <si>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</si>
  <si>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</si>
  <si>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</si>
  <si>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</si>
  <si>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</si>
  <si>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</si>
  <si>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</si>
  <si>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</si>
  <si>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</si>
  <si>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</si>
  <si>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</si>
  <si>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</si>
  <si>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</si>
  <si>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</si>
  <si>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</si>
  <si>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</si>
  <si>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</si>
  <si>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</si>
  <si>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</si>
  <si>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</si>
  <si>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</si>
  <si>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</si>
  <si>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</si>
  <si>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</si>
  <si>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</si>
  <si>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</si>
  <si>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</si>
  <si>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</si>
  <si>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</si>
  <si>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</si>
  <si>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</si>
  <si>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</si>
  <si>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</si>
  <si>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</si>
  <si>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</si>
  <si>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</si>
  <si>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</si>
  <si>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</si>
  <si>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</si>
  <si>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</si>
  <si>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</si>
  <si>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</si>
  <si>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</si>
  <si>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</si>
  <si>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</si>
  <si>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</si>
  <si>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</si>
  <si>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</si>
  <si>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</si>
  <si>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</si>
  <si>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</si>
  <si>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</si>
  <si>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</si>
  <si>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</si>
  <si>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</si>
  <si>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</si>
  <si>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</si>
  <si>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</si>
  <si>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</si>
  <si>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</si>
  <si>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</si>
  <si>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</si>
  <si>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</si>
  <si>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</si>
  <si>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</si>
  <si>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</si>
  <si>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</si>
  <si>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</si>
  <si>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</si>
  <si>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</si>
  <si>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</si>
  <si>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</si>
  <si>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</si>
  <si>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</si>
  <si>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</si>
  <si>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</si>
  <si>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</si>
  <si>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</si>
  <si>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</si>
  <si>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</si>
  <si>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</si>
  <si>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</si>
  <si>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</si>
  <si>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</si>
  <si>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</si>
  <si>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</si>
  <si>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</si>
  <si>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</si>
  <si>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</si>
  <si>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</si>
  <si>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</si>
  <si>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</si>
  <si>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</si>
  <si>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</si>
  <si>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</si>
  <si>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</si>
  <si>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</si>
  <si>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</si>
  <si>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</si>
  <si>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</si>
  <si>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</si>
  <si>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</si>
  <si>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</si>
  <si>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</si>
  <si>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</si>
  <si>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</si>
  <si>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</si>
  <si>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</si>
  <si>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</si>
  <si>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</si>
  <si>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</si>
  <si>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</si>
  <si>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</si>
  <si>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</si>
  <si>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</si>
  <si>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</si>
  <si>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</si>
  <si>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</si>
  <si>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</si>
  <si>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</si>
  <si>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</si>
  <si>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</si>
  <si>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</si>
  <si>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</si>
  <si>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</si>
  <si>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</si>
  <si>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</si>
  <si>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</si>
  <si>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</si>
  <si>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</si>
  <si>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</si>
  <si>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</si>
  <si>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</si>
  <si>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</si>
  <si>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</si>
  <si>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</si>
  <si>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</si>
  <si>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</si>
  <si>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</si>
  <si>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</si>
  <si>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</si>
  <si>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</si>
  <si>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</si>
  <si>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</si>
  <si>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</si>
  <si>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</si>
  <si>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</si>
  <si>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</si>
  <si>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</si>
  <si>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</si>
  <si>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</si>
  <si>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</si>
  <si>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</si>
  <si>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</si>
  <si>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</si>
  <si>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</si>
  <si>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</si>
  <si>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</si>
  <si>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</si>
  <si>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</si>
  <si>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</si>
  <si>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</si>
  <si>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</si>
  <si>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</si>
  <si>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</si>
  <si>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</si>
  <si>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</si>
  <si>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</si>
  <si>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</si>
  <si>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</si>
  <si>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</si>
  <si>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</si>
  <si>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</si>
  <si>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</si>
  <si>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</si>
  <si>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</si>
  <si>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</si>
  <si>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</si>
  <si>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</si>
  <si>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</si>
  <si>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</si>
  <si>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</si>
  <si>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</si>
  <si>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</si>
  <si>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</si>
  <si>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</si>
  <si>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</si>
  <si>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</si>
  <si>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</si>
  <si>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</si>
  <si>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</si>
  <si>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</si>
  <si>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</si>
  <si>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</si>
  <si>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</si>
  <si>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</si>
  <si>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</si>
  <si>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</si>
  <si>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</si>
  <si>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</si>
  <si>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</si>
  <si>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</si>
  <si>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</si>
  <si>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</si>
  <si>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</si>
  <si>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</si>
  <si>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</si>
  <si>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</si>
  <si>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</si>
  <si>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</si>
  <si>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</si>
  <si>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</si>
  <si>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</si>
  <si>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</si>
  <si>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</si>
  <si>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</si>
  <si>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</si>
  <si>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</si>
  <si>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</si>
  <si>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</si>
  <si>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</si>
  <si>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</si>
  <si>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</si>
  <si>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</si>
  <si>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</si>
  <si>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</si>
  <si>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</si>
  <si>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</si>
  <si>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</si>
  <si>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</si>
  <si>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</si>
  <si>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</si>
  <si>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</si>
  <si>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</si>
  <si>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</si>
  <si>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</si>
  <si>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</si>
  <si>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</si>
  <si>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</si>
  <si>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</si>
  <si>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</si>
  <si>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</si>
  <si>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</si>
  <si>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</si>
  <si>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</si>
  <si>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</si>
  <si>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</si>
  <si>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</si>
  <si>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</si>
  <si>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</si>
  <si>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</si>
  <si>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</si>
  <si>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</si>
  <si>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</si>
  <si>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</si>
  <si>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</si>
  <si>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</si>
  <si>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</si>
  <si>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</si>
  <si>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</si>
  <si>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</si>
  <si>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</si>
  <si>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</si>
  <si>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</si>
  <si>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</si>
  <si>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</si>
  <si>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</si>
  <si>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</si>
  <si>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</si>
  <si>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</si>
  <si>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</si>
  <si>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</si>
  <si>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</si>
  <si>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</si>
  <si>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</si>
  <si>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</si>
  <si>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</si>
  <si>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</si>
  <si>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</si>
  <si>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</si>
  <si>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</si>
  <si>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</si>
  <si>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</si>
  <si>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</si>
  <si>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</si>
  <si>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</si>
  <si>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</si>
  <si>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</si>
  <si>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</si>
  <si>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</si>
  <si>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</si>
  <si>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</si>
  <si>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</si>
  <si>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</si>
  <si>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40 km</t>
  </si>
  <si>
    <t>ETA 150 min</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</si>
  <si>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</si>
  <si>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</si>
  <si>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</si>
  <si>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</si>
  <si>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</si>
  <si>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</si>
  <si>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</si>
  <si>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</si>
  <si>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</si>
  <si>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</si>
  <si>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30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</si>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</sst>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tabSelected="1" workbookViewId="0">
      <selection activeCell="A3" sqref="A3:XFD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296.55349803240824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45959.501923958334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45959.501923958334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45959.501923958334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45959.501923958334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45959.501923958334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45959.501923958334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45959.501923958334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45959.501923958334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45959.501923958334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45959.501923958334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45959.501923958334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45959.501923958334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45959.501923958334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45959.501923958334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45959.501923958334</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45959.501923958334</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t="shared" ref="G19:G50" ca="1" si="0">IFERROR(NOW()-F19,"")</f>
        <v>45959.501923958334</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t="shared" ca="1" si="0"/>
        <v>45959.501923958334</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t="shared" ca="1" si="0"/>
        <v>45959.501923958334</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t="shared" ca="1" si="0"/>
        <v>45959.501923958334</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t="shared" ca="1" si="0"/>
        <v>45959.501923958334</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t="shared" ca="1" si="0"/>
        <v>45959.501923958334</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t="shared" ca="1" si="0"/>
        <v>45959.501923958334</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t="shared" ca="1" si="0"/>
        <v>45959.501923958334</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t="shared" ca="1" si="0"/>
        <v>45959.501923958334</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t="shared" ca="1" si="0"/>
        <v>45959.501923958334</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t="shared" ca="1" si="0"/>
        <v>45959.501923958334</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t="shared" ca="1" si="0"/>
        <v>45959.501923958334</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t="shared" ca="1" si="0"/>
        <v>45959.501923958334</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t="shared" ca="1" si="0"/>
        <v>45959.501923958334</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t="shared" ca="1" si="0"/>
        <v>45959.501923958334</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t="shared" ca="1" si="0"/>
        <v>45959.501923958334</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t="shared" ca="1" si="0"/>
        <v>45959.501923958334</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t="shared" ca="1" si="0"/>
        <v>45959.501923958334</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t="shared" ca="1" si="0"/>
        <v>45959.501923958334</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t="shared" ca="1" si="0"/>
        <v>45959.501923958334</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t="shared" ca="1" si="0"/>
        <v>45959.501923958334</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t="shared" ca="1" si="0"/>
        <v>45959.501923958334</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t="shared" ca="1" si="0"/>
        <v>45959.501923958334</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t="shared" ca="1" si="0"/>
        <v>45959.501923958334</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t="shared" ca="1" si="0"/>
        <v>45959.501923958334</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t="shared" ca="1" si="0"/>
        <v>45959.501923958334</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t="shared" ca="1" si="0"/>
        <v>45959.501923958334</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t="shared" ca="1" si="0"/>
        <v>45959.501923958334</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t="shared" ca="1" si="0"/>
        <v>45959.501923958334</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t="shared" ca="1" si="0"/>
        <v>45959.501923958334</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t="shared" ca="1" si="0"/>
        <v>45959.501923958334</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t="shared" ca="1" si="0"/>
        <v>45959.501923958334</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t="shared" ref="G51:G82" ca="1" si="1">IFERROR(NOW()-F51,"")</f>
        <v>45959.501923958334</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t="shared" ca="1" si="1"/>
        <v>45959.501923958334</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t="shared" ca="1" si="1"/>
        <v>45959.501923958334</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t="shared" ca="1" si="1"/>
        <v>45959.501923958334</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t="shared" ca="1" si="1"/>
        <v>45959.501923958334</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t="shared" ca="1" si="1"/>
        <v>45959.501923958334</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t="shared" ca="1" si="1"/>
        <v>45959.501923958334</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t="shared" ca="1" si="1"/>
        <v>45959.501923958334</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t="shared" ca="1" si="1"/>
        <v>45959.501923958334</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t="shared" ca="1" si="1"/>
        <v>45959.501923958334</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t="shared" ca="1" si="1"/>
        <v>45959.501923958334</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t="shared" ca="1" si="1"/>
        <v>45959.501923958334</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t="shared" ca="1" si="1"/>
        <v>45959.501923958334</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t="shared" ca="1" si="1"/>
        <v>45959.501923958334</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t="shared" ca="1" si="1"/>
        <v>45959.501923958334</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t="shared" ca="1" si="1"/>
        <v>45959.501923958334</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t="shared" ca="1" si="1"/>
        <v>45959.501923958334</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t="shared" ca="1" si="1"/>
        <v>45959.501923958334</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t="shared" ca="1" si="1"/>
        <v>45959.501923958334</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t="shared" ca="1" si="1"/>
        <v>45959.501923958334</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t="shared" ca="1" si="1"/>
        <v>45959.501923958334</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t="shared" ca="1" si="1"/>
        <v>45959.501923958334</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t="shared" ca="1" si="1"/>
        <v>45959.501923958334</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t="shared" ca="1" si="1"/>
        <v>45959.501923958334</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t="shared" ca="1" si="1"/>
        <v>45959.501923958334</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t="shared" ca="1" si="1"/>
        <v>45959.501923958334</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t="shared" ca="1" si="1"/>
        <v>45959.501923958334</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t="shared" ca="1" si="1"/>
        <v>45959.501923958334</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t="shared" ca="1" si="1"/>
        <v>45959.501923958334</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t="shared" ca="1" si="1"/>
        <v>45959.501923958334</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t="shared" ca="1" si="1"/>
        <v>45959.501923958334</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t="shared" ca="1" si="1"/>
        <v>45959.501923958334</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t="shared" ref="G83:G114" ca="1" si="2">IFERROR(NOW()-F83,"")</f>
        <v>45959.501923958334</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t="shared" ca="1" si="2"/>
        <v>45959.501923958334</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t="shared" ca="1" si="2"/>
        <v>45959.501923958334</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t="shared" ca="1" si="2"/>
        <v>45959.501923958334</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t="shared" ca="1" si="2"/>
        <v>45959.501923958334</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t="shared" ca="1" si="2"/>
        <v>45959.501923958334</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t="shared" ca="1" si="2"/>
        <v>45959.501923958334</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t="shared" ca="1" si="2"/>
        <v>45959.501923958334</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t="shared" ca="1" si="2"/>
        <v>45959.501923958334</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t="shared" ca="1" si="2"/>
        <v>45959.501923958334</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t="shared" ca="1" si="2"/>
        <v>45959.501923958334</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t="shared" ca="1" si="2"/>
        <v>45959.501923958334</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t="shared" ca="1" si="2"/>
        <v>45959.501923958334</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t="shared" ca="1" si="2"/>
        <v>45959.501923958334</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t="shared" ca="1" si="2"/>
        <v>45959.501923958334</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t="shared" ca="1" si="2"/>
        <v>45959.501923958334</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t="shared" ca="1" si="2"/>
        <v>45959.501923958334</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t="shared" ca="1" si="2"/>
        <v>45959.501923958334</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t="shared" ca="1" si="2"/>
        <v>45959.501923958334</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t="shared" ca="1" si="2"/>
        <v>45959.501923958334</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t="shared" ca="1" si="2"/>
        <v>45959.501923958334</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t="shared" ca="1" si="2"/>
        <v>45959.501923958334</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t="shared" ca="1" si="2"/>
        <v>45959.501923958334</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t="shared" ca="1" si="2"/>
        <v>45959.501923958334</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t="shared" ca="1" si="2"/>
        <v>45959.501923958334</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t="shared" ca="1" si="2"/>
        <v>45959.501923958334</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t="shared" ca="1" si="2"/>
        <v>45959.501923958334</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t="shared" ca="1" si="2"/>
        <v>45959.501923958334</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t="shared" ca="1" si="2"/>
        <v>45959.501923958334</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t="shared" ca="1" si="2"/>
        <v>45959.501923958334</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t="shared" ca="1" si="2"/>
        <v>45959.501923958334</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t="shared" ca="1" si="2"/>
        <v>45959.501923958334</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t="shared" ref="G115:G146" ca="1" si="3">IFERROR(NOW()-F115,"")</f>
        <v>45959.501923958334</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t="shared" ca="1" si="3"/>
        <v>45959.501923958334</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t="shared" ca="1" si="3"/>
        <v>45959.501923958334</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t="shared" ca="1" si="3"/>
        <v>45959.501923958334</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t="shared" ca="1" si="3"/>
        <v>45959.501923958334</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t="shared" ca="1" si="3"/>
        <v>45959.501923958334</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t="shared" ca="1" si="3"/>
        <v>45959.501923958334</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t="shared" ca="1" si="3"/>
        <v>45959.501923958334</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t="shared" ca="1" si="3"/>
        <v>45959.501923958334</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t="shared" ca="1" si="3"/>
        <v>45959.501923958334</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t="shared" ca="1" si="3"/>
        <v>45959.501923958334</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t="shared" ca="1" si="3"/>
        <v>45959.501923958334</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t="shared" ca="1" si="3"/>
        <v>45959.501923958334</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t="shared" ca="1" si="3"/>
        <v>45959.501923958334</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t="shared" ca="1" si="3"/>
        <v>45959.501923958334</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t="shared" ca="1" si="3"/>
        <v>45959.501923958334</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t="shared" ca="1" si="3"/>
        <v>45959.501923958334</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t="shared" ca="1" si="3"/>
        <v>45959.501923958334</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t="shared" ca="1" si="3"/>
        <v>45959.501923958334</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t="shared" ca="1" si="3"/>
        <v>45959.501923958334</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t="shared" ca="1" si="3"/>
        <v>45959.501923958334</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t="shared" ca="1" si="3"/>
        <v>45959.501923958334</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t="shared" ca="1" si="3"/>
        <v>45959.501923958334</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t="shared" ca="1" si="3"/>
        <v>45959.501923958334</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t="shared" ca="1" si="3"/>
        <v>45959.501923958334</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t="shared" ca="1" si="3"/>
        <v>45959.501923958334</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t="shared" ca="1" si="3"/>
        <v>45959.501923958334</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t="shared" ca="1" si="3"/>
        <v>45959.501923958334</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t="shared" ca="1" si="3"/>
        <v>45959.501923958334</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t="shared" ca="1" si="3"/>
        <v>45959.501923958334</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t="shared" ca="1" si="3"/>
        <v>45959.501923958334</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t="shared" ca="1" si="3"/>
        <v>45959.501923958334</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t="shared" ref="G147:G178" ca="1" si="4">IFERROR(NOW()-F147,"")</f>
        <v>45959.501923958334</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t="shared" ca="1" si="4"/>
        <v>45959.501923958334</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t="shared" ca="1" si="4"/>
        <v>45959.501923958334</v>
      </c>
      <c r="H149" s="136"/>
      <c r="I149" s="134" t="str">
        <f>IFERROR(VLOOKUP(D149,DB!A:F,6,0),"")</f>
        <v/>
      </c>
      <c r="J149" s="134" t="str">
        <f>IFERROR(VLOOKUP(D149,DB!A:G,7,0),"")</f>
        <v/>
      </c>
      <c r="K149" s="138"/>
      <c r="L149" s="139" t="str">
        <f>IFERROR(VLOOKUP(D149,DB!A:I,9,0),"")</f>
        <v/>
      </c>
    </row>
    <row r="150" spans="1:12" ht="15" customHeight="1">
      <c r="A150" s="171"/>
      <c r="B150" s="146" t="str">
        <f>IFERROR(VLOOKUP(D150,DB!A:K,11,0),"")</f>
        <v/>
      </c>
      <c r="C150" s="146"/>
      <c r="D150" s="146"/>
      <c r="E150" s="147"/>
      <c r="F150" s="148"/>
      <c r="G150" s="149">
        <f t="shared" ca="1" si="4"/>
        <v>45959.501923958334</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B11DBA9F-38EA-4487-95AD-4765BA0F9A2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134.50208599537291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0.75984062500356231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0.15676192129467381</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45959.501923958334</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39109</v>
      </c>
      <c r="B7" s="18" t="str">
        <f>IFERROR(VLOOKUP(D7,DB!A:K,11,0),"")</f>
        <v>R2</v>
      </c>
      <c r="C7" s="18">
        <v>1</v>
      </c>
      <c r="D7" s="18" t="s">
        <v>27834</v>
      </c>
      <c r="E7" s="114"/>
      <c r="F7" s="115"/>
      <c r="G7" s="116">
        <f ca="1">IFERROR(NOW()-F7,"-")</f>
        <v>45959.501923958334</v>
      </c>
      <c r="H7" s="115">
        <v>45959.480081018519</v>
      </c>
      <c r="I7" s="18" t="str">
        <f>IFERROR(VLOOKUP(D7,DB!A:F,6,0),"")</f>
        <v>SCECO</v>
      </c>
      <c r="J7" s="18" t="str">
        <f>IFERROR(VLOOKUP(D7,DB!A:G,7,0),"")</f>
        <v>Vandalized</v>
      </c>
      <c r="K7" s="19" t="s">
        <v>39111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45959.501923958334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45959.501923958334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45959.501923958334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45959.501923958334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45959.501923958334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45959.501923958334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45959.501923958334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45959.501923958334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45959.501923958334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45959.501923958334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45959.501923958334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45959.501923958334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45959.501923958334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45959.501923958334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45959.501923958334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45959.501923958334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45959.501923958334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45959.501923958334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45959.501923958334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45959.501923958334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45959.501923958334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45959.501923958334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45959.501923958334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45959.501923958334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45959.501923958334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45959.501923958334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45959.501923958334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45959.501923958334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45959.501923958334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45959.501923958334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45959.501923958334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45959.501923958334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45959.501923958334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45959.501923958334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45959.501923958334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45959.501923958334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45959.501923958334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45959.501923958334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45959.501923958334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45959.501923958334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45959.501923958334</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45959.501923958334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45959.501923958334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45959.501923958334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45959.501923958334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45959.501923958334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45959.501923958334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45959.501923958334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45959.501923958334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45959.501923958334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45959.501923958334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45959.501923958334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45959.501923958334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45959.501923958334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45959.501923958334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45959.501923958334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45959.501923958334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45959.501923958334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45959.501923958334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45959.501923958334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45959.501923958334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45959.501923958334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45959.501923958334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45959.501923958334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45959.501923958334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45959.501923958334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45959.501923958334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45959.501923958334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45959.501923958334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45959.501923958334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45959.501923958334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45959.501923958334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45959.501923958334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45959.501923958334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45959.501923958334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45959.501923958334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45959.501923958334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45959.501923958334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45959.501923958334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45959.501923958334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45959.501923958334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45959.501923958334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45959.501923958334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45959.501923958334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45959.501923958334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45959.501923958334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45959.501923958334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45959.501923958334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45959.501923958334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45959.501923958334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45959.501923958334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45959.501923958334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45959.501923958334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45959.501923958334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45959.501923958334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45959.501923958334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45959.501923958334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45959.501923958334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45959.501923958334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45959.501923958334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45959.501923958334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45959.501923958334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45959.501923958334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45959.501923958334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45959.501923958334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45959.501923958334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45959.501923958334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45959.501923958334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45959.501923958334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45959.501923958334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45959.501923958334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45959.501923958334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45959.501923958334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45959.501923958334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45959.501923958334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45959.501923958334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45959.501923958334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45959.501923958334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45959.501923958334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45959.501923958334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45959.501923958334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45959.501923958334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45959.501923958334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45959.501923958334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45959.501923958334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45959.501923958334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45959.501923958334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45959.501923958334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45959.501923958334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45959.501923958334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45959.501923958334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45959.501923958334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45959.501923958334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45959.501923958334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45959.501923958334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45959.501923958334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45959.501923958334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45959.501923958334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45959.501923958334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45959.501923958334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45959.501923958334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45959.501923958334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45959.501923958334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45959.501923958334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45959.501923958334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45959.501923958334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45959.501923958334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45959.501923958334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45959.501923958334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45959.501923958334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45959.501923958334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45959.501923958334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45959.501923958334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45959.501923958334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45959.501923958334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45959.501923958334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45959.501923958334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45959.501923958334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45959.501923958334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45959.501923958334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45959.501923958334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45959.501923958334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45959.501923958334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45959.501923958334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45959.501923958334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45959.501923958334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45959.501923958334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45959.501923958334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45959.501923958334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45959.501923958334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45959.501923958334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45959.501923958334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45959.501923958334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45959.501923958334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45959.501923958334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45959.501923958334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45959.501923958334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45959.501923958334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45959.501923958334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45959.501923958334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45959.501923958334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45959.501923958334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45959.501923958334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45959.501923958334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45959.501923958334</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39112</v>
      </c>
      <c r="B2" s="63" t="str">
        <f>IFERROR(VLOOKUP(D2,DB!A:K,11,0),"")</f>
        <v>R3</v>
      </c>
      <c r="C2" s="18">
        <v>3</v>
      </c>
      <c r="D2" s="63" t="s">
        <v>23959</v>
      </c>
      <c r="E2" s="18" t="s">
        <v>39021</v>
      </c>
      <c r="F2" s="20" t="s">
        <v>39113</v>
      </c>
      <c r="G2" s="21" t="str">
        <f t="shared" ref="G2:G64" ca="1" si="0">IFERROR(NOW()-F2,"-")</f>
        <v>-</v>
      </c>
      <c r="H2" s="22">
        <v>45959.476423611108</v>
      </c>
      <c r="I2" s="19" t="str">
        <f>IFERROR(VLOOKUP(D2,DB!A:F,6,0),"")</f>
        <v>SCECO</v>
      </c>
      <c r="J2" s="18" t="str">
        <f>IFERROR(VLOOKUP(D2,DB!A:G,7,0),"")</f>
        <v>Dead</v>
      </c>
      <c r="K2" s="46" t="s">
        <v>39114</v>
      </c>
      <c r="L2" s="23" t="str">
        <f>IFERROR(VLOOKUP(D2,DB!A:I,9,0),"")</f>
        <v>Latis</v>
      </c>
    </row>
    <row r="3" spans="1:13" ht="15" customHeight="1">
      <c r="A3" s="19" t="s">
        <v>39115</v>
      </c>
      <c r="B3" s="63" t="str">
        <f>IFERROR(VLOOKUP(D3,DB!A:K,11,0),"")</f>
        <v>R3</v>
      </c>
      <c r="C3" s="18"/>
      <c r="D3" s="18" t="s">
        <v>19061</v>
      </c>
      <c r="E3" s="18"/>
      <c r="F3" s="20"/>
      <c r="G3" s="21">
        <f t="shared" ca="1" si="0"/>
        <v>45959.501923958334</v>
      </c>
      <c r="H3" s="22">
        <v>45959.464236111111</v>
      </c>
      <c r="I3" s="19" t="str">
        <f>IFERROR(VLOOKUP(D3,DB!A:F,6,0),"")</f>
        <v>SCECO</v>
      </c>
      <c r="J3" s="18" t="str">
        <f>IFERROR(VLOOKUP(D3,DB!A:G,7,0),"")</f>
        <v>Dead</v>
      </c>
      <c r="K3" s="46" t="s">
        <v>39116</v>
      </c>
      <c r="L3" s="23" t="str">
        <f>IFERROR(VLOOKUP(D3,DB!A:I,9,0),"")</f>
        <v>Latis</v>
      </c>
    </row>
    <row r="4" spans="1:13" ht="15" customHeight="1">
      <c r="A4" s="19"/>
      <c r="B4" s="63" t="str">
        <f>IFERROR(VLOOKUP(D4,DB!A:K,11,0),"")</f>
        <v/>
      </c>
      <c r="C4" s="18"/>
      <c r="D4" s="18"/>
      <c r="E4" s="18"/>
      <c r="F4" s="20"/>
      <c r="G4" s="21">
        <f t="shared" ca="1" si="0"/>
        <v>45959.501923958334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45959.501923958334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45959.501923958334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45959.501923958334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45959.501923958334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45959.501923958334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45959.501923958334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45959.501923958334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45959.501923958334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45959.501923958334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45959.501923958334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45959.501923958334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45959.501923958334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45959.501923958334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45959.501923958334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45959.501923958334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45959.501923958334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45959.501923958334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45959.501923958334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45959.501923958334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45959.501923958334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45959.501923958334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45959.501923958334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45959.501923958334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45959.501923958334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45959.501923958334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45959.501923958334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45959.501923958334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45959.501923958334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45959.501923958334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45959.501923958334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45959.501923958334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45959.501923958334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45959.501923958334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45959.501923958334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45959.501923958334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45959.501923958334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45959.501923958334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45959.501923958334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45959.501923958334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45959.501923958334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45959.501923958334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45959.501923958334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45959.501923958334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45959.501923958334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45959.501923958334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45959.501923958334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45959.501923958334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45959.501923958334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45959.501923958334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45959.501923958334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45959.501923958334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45959.501923958334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45959.501923958334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45959.501923958334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45959.501923958334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45959.501923958334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45959.501923958334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45959.501923958334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45959.501923958334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45959.501923958334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45959.501923958334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45959.501923958334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45959.501923958334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45959.501923958334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45959.501923958334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45959.501923958334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45959.501923958334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45959.501923958334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45959.501923958334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45959.501923958334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45959.501923958334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45959.501923958334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45959.501923958334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45959.501923958334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45959.501923958334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45959.501923958334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45959.501923958334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45959.501923958334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45959.501923958334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45959.501923958334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45959.501923958334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45959.501923958334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45959.501923958334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45959.501923958334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45959.501923958334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45959.501923958334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45959.501923958334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45959.501923958334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45959.501923958334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45959.501923958334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45959.501923958334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45959.501923958334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45959.501923958334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45959.501923958334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45959.501923958334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45959.501923958334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45959.501923958334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45959.501923958334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45959.501923958334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45959.501923958334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45959.501923958334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45959.501923958334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45959.501923958334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45959.501923958334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45959.501923958334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45959.501923958334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45959.501923958334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45959.501923958334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45959.501923958334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45959.501923958334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45959.501923958334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45959.501923958334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45959.501923958334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45959.501923958334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45959.501923958334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45959.501923958334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45959.501923958334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45959.501923958334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45959.501923958334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45959.501923958334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45959.501923958334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45959.501923958334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45959.501923958334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45959.501923958334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45959.501923958334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45959.501923958334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45959.501923958334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45959.501923958334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45959.501923958334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45959.501923958334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45959.501923958334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45959.501923958334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45959.501923958334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45959.501923958334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45959.501923958334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45959.501923958334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45959.501923958334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45959.501923958334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45959.501923958334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45959.501923958334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45959.501923958334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45959.501923958334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45959.501923958334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45959.501923958334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45959.501923958334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45959.501923958334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45959.501923958334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45959.501923958334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45959.501923958334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45959.501923958334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45959.501923958334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45959.501923958334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45959.501923958334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45959.501923958334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45959.501923958334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45959.501923958334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45959.501923958334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45959.501923958334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45959.501923958334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45959.501923958334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45959.501923958334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45959.501923958334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45959.501923958334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45959.501923958334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45959.501923958334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45959.501923958334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45959.501923958334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45959.501923958334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45959.501923958334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45959.501923958334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45959.501923958334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45959.501923958334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45959.501923958334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45959.501923958334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45959.501923958334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45959.501923958334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45959.501923958334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45959.501923958334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45959.501923958334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45959.501923958334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45959.501923958334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45959.501923958334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45959.501923958334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45959.501923958334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45959.501923958334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45959.501923958334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45959.501923958334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45959.501923958334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45959.501923958334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45959.501923958334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45959.501923958334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45959.501923958334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45959.501923958334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45959.501923958334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45959.501923958334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45959.501923958334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45959.501923958334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45959.501923958334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45959.501923958334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45959.501923958334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45959.501923958334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45959.501923958334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45959.501923958334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45959.501923958334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45959.501923958334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45959.501923958334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45959.501923958334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45959.501923958334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45959.501923958334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45959.501923958334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45959.501923958334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45959.501923958334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45959.501923958334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45959.501923958334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45959.501923958334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45959.501923958334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45959.501923958334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45959.501923958334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45959.501923958334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45959.501923958334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45959.501923958334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45959.501923958334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45959.501923958334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45959.501923958334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45959.501923958334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45959.501923958334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45959.501923958334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45959.501923958334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45959.501923958334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45959.501923958334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45959.501923958334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45959.501923958334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45959.501923958334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45959.501923958334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45959.501923958334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45959.501923958334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45959.501923958334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45959.501923958334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45959.501923958334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45959.501923958334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45959.501923958334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45959.501923958334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45959.501923958334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45959.501923958334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45959.501923958334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45959.501923958334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45959.501923958334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45959.501923958334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45959.501923958334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45959.501923958334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45959.501923958334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45959.501923958334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45959.501923958334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45959.501923958334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45959.501923958334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45959.501923958334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45959.501923958334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45959.501923958334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45959.501923958334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45959.501923958334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45959.501923958334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45959.501923958334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45959.501923958334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45959.501923958334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45959.501923958334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45959.501923958334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45959.501923958334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45959.501923958334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45959.501923958334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45959.501923958334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45959.501923958334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45959.501923958334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45959.501923958334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45959.501923958334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45959.501923958334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45959.501923958334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45959.501923958334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45959.501923958334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45959.501923958334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45959.501923958334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45959.501923958334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45959.501923958334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45959.501923958334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45959.501923958334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45959.501923958334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45959.501923958334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45959.501923958334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45959.501923958334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45959.501923958334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45959.501923958334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45959.501923958334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45959.501923958334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45959.501923958334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45959.501923958334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45959.501923958334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45959.501923958334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45959.501923958334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45959.501923958334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45959.501923958334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45959.501923958334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45959.501923958334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45959.501923958334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45959.501923958334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45959.501923958334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45959.501923958334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45959.501923958334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45959.501923958334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45959.501923958334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45959.501923958334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45959.501923958334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45959.501923958334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45959.501923958334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45959.501923958334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45959.501923958334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45959.501923958334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45959.501923958334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45959.501923958334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45959.501923958334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45959.501923958334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45959.501923958334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45959.501923958334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45959.501923958334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45959.501923958334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45959.501923958334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45959.501923958334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45959.501923958334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45959.501923958334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45959.501923958334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45959.501923958334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45959.501923958334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45959.501923958334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45959.501923958334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45959.501923958334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45959.501923958334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45959.501923958334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45959.501923958334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45959.501923958334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45959.501923958334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45959.501923958334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45959.501923958334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45959.501923958334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45959.501923958334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45959.501923958334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45959.501923958334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45959.501923958334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45959.501923958334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45959.501923958334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45959.501923958334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45959.501923958334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45959.501923958334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45959.501923958334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45959.501923958334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45959.501923958334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45959.501923958334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45959.501923958334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45959.501923958334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45959.501923958334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45959.501923958334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45959.501923958334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45959.501923958334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45959.501923958334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45959.501923958334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45959.501923958334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45959.501923958334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45959.501923958334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45959.501923958334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45959.501923958334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45959.501923958334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45959.501923958334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45959.501923958334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45959.501923958334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45959.501923958334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45959.501923958334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45959.501923958334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45959.501923958334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45959.501923958334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45959.501923958334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45959.501923958334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45959.501923958334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45959.501923958334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45959.501923958334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45959.501923958334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45959.501923958334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45959.501923958334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45959.501923958334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45959.501923958334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45959.501923958334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45959.501923958334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45959.501923958334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45959.501923958334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45959.501923958334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45959.501923958334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45959.501923958334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45959.501923958334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45959.501923958334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45959.501923958334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45959.501923958334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45959.501923958334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45959.501923958334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45959.501923958334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45959.501923958334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45959.501923958334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45959.501923958334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45959.501923958334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45959.501923958334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45959.501923958334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45959.501923958334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45959.501923958334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45959.501923958334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45959.501923958334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45959.501923958334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45959.501923958334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45959.501923958334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45959.501923958334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45959.501923958334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45959.501923958334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45959.501923958334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45959.501923958334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45959.501923958334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45959.501923958334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45959.501923958334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45959.501923958334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45959.501923958334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45959.501923958334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45959.501923958334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45959.501923958334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45959.501923958334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45959.501923958334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45959.501923958334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45959.501923958334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45959.501923958334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45959.501923958334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45959.501923958334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45959.501923958334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45959.501923958334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45959.501923958334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45959.501923958334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45959.501923958334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45959.501923958334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45959.501923958334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45959.501923958334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45959.501923958334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45959.501923958334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45959.501923958334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45959.501923958334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45959.501923958334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45959.501923958334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45959.501923958334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45959.501923958334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45959.501923958334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45959.501923958334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45959.501923958334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45959.501923958334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45959.501923958334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45959.501923958334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45959.501923958334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45959.501923958334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45959.501923958334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45959.501923958334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45959.501923958334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45959.501923958334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45959.501923958334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45959.501923958334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45959.501923958334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45959.501923958334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45959.501923958334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45959.501923958334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45959.501923958334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45959.501923958334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45959.501923958334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45959.501923958334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45959.501923958334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45959.501923958334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45959.501923958334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45959.501923958334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45959.501923958334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45959.501923958334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45959.501923958334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45959.501923958334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45959.501923958334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45959.501923958334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45959.501923958334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45959.501923958334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45959.501923958334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45959.501923958334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45959.501923958334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45959.501923958334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45959.501923958334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45959.501923958334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45959.501923958334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45959.501923958334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45959.501923958334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45959.501923958334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45959.501923958334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45959.501923958334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45959.501923958334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45959.501923958334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45959.501923958334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45959.501923958334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45959.501923958334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45959.501923958334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45959.501923958334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45959.501923958334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45959.501923958334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45959.501923958334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45959.501923958334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45959.501923958334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45959.501923958334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45959.501923958334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45959.501923958334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45959.501923958334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45959.501923958334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45959.501923958334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45959.501923958334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45959.501923958334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45959.501923958334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45959.501923958334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45959.501923958334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45959.501923958334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45959.501923958334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45959.501923958334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45959.501923958334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45959.501923958334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45959.501923958334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45959.501923958334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45959.501923958334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45959.501923958334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45959.501923958334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45959.501923958334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45959.501923958334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45959.501923958334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45959.501923958334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45959.501923958334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45959.501923958334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45959.501923958334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45959.501923958334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45959.501923958334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45959.501923958334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45959.501923958334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45959.501923958334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45959.501923958334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45959.501923958334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45959.501923958334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45959.501923958334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45959.501923958334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45959.501923958334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45959.501923958334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45959.501923958334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45959.501923958334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45959.501923958334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45959.501923958334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45959.501923958334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45959.501923958334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45959.501923958334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45959.501923958334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45959.501923958334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45959.501923958334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45959.501923958334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45959.501923958334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45959.501923958334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45959.501923958334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45959.501923958334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45959.501923958334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45959.501923958334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45959.501923958334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45959.501923958334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45959.501923958334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45959.501923958334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45959.501923958334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45959.501923958334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45959.501923958334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45959.501923958334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45959.501923958334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45959.501923958334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45959.501923958334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45959.501923958334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45959.501923958334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45959.501923958334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45959.501923958334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45959.501923958334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45959.501923958334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45959.501923958334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45959.501923958334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45959.501923958334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45959.501923958334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45959.501923958334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45959.501923958334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45959.501923958334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45959.501923958334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45959.501923958334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45959.501923958334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45959.501923958334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45959.501923958334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45959.501923958334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45959.501923958334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45959.501923958334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45959.501923958334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45959.501923958334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45959.501923958334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45959.501923958334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45959.501923958334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45959.501923958334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45959.501923958334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45959.501923958334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45959.501923958334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45959.501923958334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45959.501923958334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45959.501923958334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45959.501923958334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45959.501923958334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45959.501923958334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45959.501923958334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45959.501923958334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45959.501923958334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45959.501923958334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45959.501923958334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45959.501923958334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45959.501923958334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45959.501923958334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45959.501923958334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45959.501923958334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45959.501923958334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45959.501923958334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45959.501923958334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45959.501923958334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45959.501923958334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45959.501923958334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45959.501923958334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45959.501923958334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45959.501923958334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45959.501923958334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45959.501923958334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45959.501923958334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45959.501923958334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45959.501923958334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45959.501923958334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45959.501923958334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45959.501923958334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45959.501923958334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45959.501923958334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45959.501923958334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45959.501923958334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45959.501923958334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45959.501923958334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45959.501923958334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45959.501923958334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45959.501923958334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45959.501923958334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45959.501923958334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45959.501923958334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45959.501923958334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45959.501923958334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45959.501923958334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45959.501923958334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45959.501923958334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45959.501923958334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45959.501923958334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45959.501923958334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45959.501923958334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45959.501923958334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45959.501923958334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45959.501923958334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45959.501923958334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45959.501923958334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45959.501923958334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45959.501923958334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45959.501923958334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45959.501923958334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45959.501923958334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45959.501923958334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45959.501923958334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45959.501923958334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45959.501923958334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45959.501923958334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45959.501923958334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45959.501923958334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45959.501923958334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45959.501923958334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45959.501923958334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45959.501923958334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45959.501923958334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45959.501923958334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45959.501923958334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45959.501923958334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45959.501923958334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45959.501923958334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45959.501923958334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45959.501923958334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45959.501923958334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45959.501923958334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45959.501923958334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45959.501923958334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45959.501923958334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45959.501923958334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45959.501923958334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45959.501923958334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45959.501923958334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45959.501923958334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45959.501923958334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45959.501923958334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45959.501923958334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45959.501923958334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45959.501923958334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45959.501923958334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45959.501923958334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45959.501923958334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45959.501923958334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45959.501923958334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45959.501923958334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45959.501923958334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45959.501923958334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45959.501923958334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45959.501923958334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45959.501923958334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45959.501923958334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45959.501923958334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45959.501923958334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45959.501923958334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45959.501923958334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45959.501923958334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45959.501923958334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45959.501923958334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45959.501923958334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45959.501923958334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45959.501923958334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45959.501923958334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45959.501923958334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45959.501923958334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45959.501923958334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45959.501923958334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45959.501923958334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45959.501923958334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45959.501923958334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45959.501923958334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45959.501923958334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45959.501923958334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45959.501923958334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45959.501923958334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45959.501923958334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45959.501923958334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45959.501923958334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45959.501923958334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45959.501923958334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45959.501923958334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45959.501923958334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45959.501923958334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45959.501923958334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45959.501923958334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45959.501923958334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45959.501923958334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45959.501923958334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45959.501923958334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45959.501923958334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45959.501923958334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45959.501923958334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45959.501923958334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45959.501923958334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45959.501923958334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45959.501923958334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45959.501923958334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45959.501923958334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45959.501923958334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45959.501923958334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45959.501923958334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45959.501923958334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45959.501923958334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45959.501923958334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45959.501923958334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45959.501923958334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45959.501923958334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45959.501923958334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45959.501923958334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45959.501923958334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45959.501923958334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45959.501923958334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45959.501923958334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45959.501923958334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45959.501923958334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45959.501923958334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45959.501923958334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45959.501923958334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45959.501923958334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45959.501923958334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45959.501923958334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45959.501923958334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45959.501923958334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45959.501923958334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45959.501923958334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45959.501923958334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45959.501923958334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45959.501923958334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45959.501923958334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45959.501923958334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45959.501923958334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45959.501923958334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45959.501923958334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45959.501923958334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45959.501923958334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45959.501923958334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45959.501923958334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45959.501923958334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45959.501923958334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45959.501923958334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45959.501923958334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45959.501923958334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45959.501923958334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45959.501923958334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45959.501923958334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45959.501923958334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45959.501923958334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45959.501923958334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45959.501923958334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45959.501923958334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45959.501923958334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45959.501923958334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45959.501923958334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45959.501923958334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45959.501923958334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45959.501923958334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45959.501923958334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45959.501923958334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45959.501923958334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45959.501923958334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45959.501923958334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45959.501923958334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45959.501923958334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45959.501923958334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45959.501923958334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45959.501923958334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45959.501923958334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45959.501923958334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45959.501923958334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45959.501923958334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45959.501923958334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45959.501923958334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45959.501923958334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45959.501923958334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45959.501923958334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45959.501923958334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45959.501923958334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45959.501923958334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45959.501923958334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45959.501923958334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45959.501923958334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45959.501923958334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45959.501923958334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45959.501923958334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45959.501923958334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45959.501923958334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45959.501923958334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45959.501923958334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45959.501923958334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45959.501923958334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45959.501923958334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45959.501923958334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45959.501923958334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45959.501923958334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45959.501923958334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45959.501923958334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45959.501923958334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45959.501923958334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45959.501923958334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45959.501923958334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45959.501923958334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45959.501923958334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45959.501923958334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45959.501923958334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45959.501923958334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45959.501923958334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45959.501923958334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45959.501923958334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45959.501923958334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45959.501923958334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45959.501923958334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45959.501923958334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45959.501923958334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45959.501923958334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45959.501923958334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45959.501923958334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45959.501923958334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45959.501923958334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45959.501923958334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45959.501923958334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45959.501923958334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45959.501923958334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45959.501923958334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45959.501923958334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45959.501923958334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45959.501923958334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45959.501923958334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45959.501923958334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45959.501923958334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45959.501923958334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45959.501923958334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45959.501923958334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45959.501923958334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45959.501923958334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45959.501923958334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45959.501923958334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45959.501923958334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45959.501923958334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45959.501923958334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45959.501923958334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45959.501923958334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45959.501923958334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45959.501923958334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45959.501923958334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45959.501923958334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45959.501923958334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45959.501923958334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45959.501923958334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45959.501923958334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45959.501923958334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45959.501923958334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45959.501923958334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45959.501923958334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45959.501923958334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45959.501923958334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45959.501923958334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45959.501923958334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45959.501923958334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45959.501923958334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45959.501923958334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45959.501923958334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45959.501923958334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45959.501923958334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45959.501923958334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45959.501923958334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45959.501923958334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45959.501923958334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45959.501923958334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45959.501923958334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45959.501923958334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45959.501923958334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45959.501923958334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45959.501923958334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45959.501923958334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45959.501923958334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45959.501923958334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45959.501923958334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45959.501923958334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45959.501923958334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45959.501923958334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45959.501923958334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45959.501923958334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45959.501923958334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45959.501923958334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45959.501923958334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45959.501923958334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45959.501923958334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45959.501923958334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45959.501923958334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45959.501923958334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45959.501923958334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45959.501923958334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45959.501923958334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45959.501923958334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45959.501923958334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45959.501923958334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45959.501923958334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45959.501923958334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45959.501923958334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45959.501923958334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45959.501923958334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45959.501923958334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45959.501923958334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45959.501923958334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45959.501923958334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45959.501923958334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45959.501923958334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45959.501923958334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45959.501923958334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45959.501923958334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45959.501923958334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45959.501923958334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45959.501923958334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45959.501923958334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45959.501923958334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45959.501923958334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45959.501923958334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45959.501923958334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45959.501923958334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45959.501923958334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45959.501923958334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45959.501923958334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45959.501923958334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45959.501923958334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45959.501923958334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45959.501923958334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45959.501923958334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45959.501923958334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45959.501923958334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45959.501923958334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45959.501923958334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45959.501923958334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45959.501923958334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45959.501923958334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45959.501923958334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45959.501923958334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45959.501923958334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45959.501923958334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45959.501923958334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45959.501923958334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45959.501923958334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45959.501923958334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45959.501923958334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45959.501923958334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45959.501923958334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45959.501923958334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45959.501923958334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45959.501923958334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45959.501923958334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45959.501923958334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45959.501923958334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45959.501923958334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45959.501923958334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45959.501923958334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45959.501923958334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45959.501923958334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45959.501923958334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45959.501923958334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45959.501923958334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45959.501923958334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45959.501923958334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45959.501923958334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45959.501923958334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45959.501923958334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45959.501923958334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45959.501923958334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45959.501923958334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45959.501923958334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45959.501923958334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45959.501923958334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45959.501923958334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45959.501923958334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45959.501923958334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45959.501923958334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45959.501923958334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45959.501923958334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45959.501923958334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45959.501923958334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45959.501923958334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45959.501923958334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45959.501923958334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45959.501923958334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45959.501923958334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45959.501923958334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45959.501923958334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45959.501923958334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45959.501923958334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45959.501923958334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45959.501923958334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45959.501923958334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45959.501923958334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45959.501923958334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45959.501923958334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45959.501923958334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45959.501923958334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45959.501923958334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45959.501923958334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45959.501923958334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45959.501923958334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45959.501923958334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45959.501923958334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45959.501923958334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45959.501923958334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45959.501923958334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45959.501923958334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45959.501923958334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45959.501923958334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45959.501923958334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45959.501923958334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45959.501923958334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45959.501923958334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45959.501923958334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45959.501923958334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45959.501923958334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45959.501923958334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45959.501923958334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45959.501923958334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45959.501923958334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45959.501923958334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45959.501923958334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45959.501923958334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45959.501923958334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45959.501923958334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45959.501923958334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45959.501923958334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45959.501923958334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45959.501923958334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45959.501923958334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45959.501923958334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45959.501923958334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45959.501923958334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45959.501923958334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45959.501923958334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45959.501923958334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45959.501923958334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45959.501923958334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I10" sqref="I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256.02120636573818</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94" t="s">
        <v>28974</v>
      </c>
      <c r="E3" s="98" t="s">
        <v>39021</v>
      </c>
      <c r="F3" s="123"/>
      <c r="G3" s="124">
        <f ca="1">IFERROR(NOW()-F3,"")</f>
        <v>45959.501923958334</v>
      </c>
      <c r="H3" s="123">
        <v>45959.359988425924</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3</v>
      </c>
      <c r="D4" s="94" t="s">
        <v>35038</v>
      </c>
      <c r="E4" s="98" t="s">
        <v>39021</v>
      </c>
      <c r="F4" s="123">
        <v>45959.466134259259</v>
      </c>
      <c r="G4" s="124">
        <f ca="1">IFERROR(NOW()-F4,"")</f>
        <v>3.578969907539431E-2</v>
      </c>
      <c r="H4" s="123">
        <v>45959.408807870372</v>
      </c>
      <c r="I4" s="119" t="str">
        <f>IFERROR(VLOOKUP(D4,DB!A:F,6,0),"")</f>
        <v>SCECO</v>
      </c>
      <c r="J4" s="119" t="str">
        <f>IFERROR(VLOOKUP(D4,DB!A:G,7,0),"")</f>
        <v>Vandalized</v>
      </c>
      <c r="K4" s="125" t="s">
        <v>39122</v>
      </c>
      <c r="L4" s="121" t="str">
        <f>IFERROR(VLOOKUP(D4,DB!A:I,9,0),"")</f>
        <v>Latis</v>
      </c>
    </row>
    <row r="5" spans="1:16" ht="15" customHeight="1">
      <c r="A5" s="119" t="s">
        <v>39119</v>
      </c>
      <c r="B5" s="119" t="str">
        <f>IFERROR(VLOOKUP(D5,DB!A:K,11,0),"")</f>
        <v>R4</v>
      </c>
      <c r="C5" s="120">
        <v>1</v>
      </c>
      <c r="D5" s="94" t="s">
        <v>34938</v>
      </c>
      <c r="E5" s="98" t="s">
        <v>39021</v>
      </c>
      <c r="F5" s="123"/>
      <c r="G5" s="124">
        <f ca="1">IFERROR(NOW()-F5,"")</f>
        <v>45959.501923958334</v>
      </c>
      <c r="H5" s="123">
        <v>45959.408807870372</v>
      </c>
      <c r="I5" s="119" t="str">
        <f>IFERROR(VLOOKUP(D5,DB!A:F,6,0),"")</f>
        <v>SCECO</v>
      </c>
      <c r="J5" s="119" t="str">
        <f>IFERROR(VLOOKUP(D5,DB!A:G,7,0),"")</f>
        <v>Vandalized</v>
      </c>
      <c r="K5" s="125" t="s">
        <v>39123</v>
      </c>
      <c r="L5" s="121" t="str">
        <f>IFERROR(VLOOKUP(D5,DB!A:I,9,0),"")</f>
        <v>Latis</v>
      </c>
    </row>
    <row r="6" spans="1:16" ht="15" customHeight="1">
      <c r="A6" s="119" t="s">
        <v>39124</v>
      </c>
      <c r="B6" s="119" t="str">
        <f>IFERROR(VLOOKUP(D6,DB!A:K,11,0),"")</f>
        <v>R4</v>
      </c>
      <c r="C6" s="120">
        <v>1</v>
      </c>
      <c r="D6" s="94" t="s">
        <v>35139</v>
      </c>
      <c r="E6" s="98" t="s">
        <v>39021</v>
      </c>
      <c r="F6" s="123">
        <v>45959.433553240742</v>
      </c>
      <c r="G6" s="124">
        <f ca="1">IFERROR(NOW()-F6,"")</f>
        <v>6.8370717592188157E-2</v>
      </c>
      <c r="H6" s="123">
        <v>45959.428020833337</v>
      </c>
      <c r="I6" s="119" t="str">
        <f>IFERROR(VLOOKUP(D6,DB!A:F,6,0),"")</f>
        <v>SCECO</v>
      </c>
      <c r="J6" s="119" t="str">
        <f>IFERROR(VLOOKUP(D6,DB!A:G,7,0),"")</f>
        <v>Dead</v>
      </c>
      <c r="K6" s="125" t="s">
        <v>39125</v>
      </c>
      <c r="L6" s="121" t="str">
        <f>IFERROR(VLOOKUP(D6,DB!A:I,9,0),"")</f>
        <v>Latis</v>
      </c>
    </row>
    <row r="7" spans="1:16" ht="15" customHeight="1">
      <c r="A7" s="119"/>
      <c r="B7" s="119" t="str">
        <f>IFERROR(VLOOKUP(D7,DB!A:K,11,0),"")</f>
        <v/>
      </c>
      <c r="C7" s="120"/>
      <c r="D7" s="94"/>
      <c r="E7" s="98"/>
      <c r="F7" s="123"/>
      <c r="G7" s="124">
        <f ca="1">IFERROR(NOW()-F7,"")</f>
        <v>45959.501923958334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45959.501923958334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45959.501923958334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45959.501923958334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45959.501923958334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45959.501923958334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45959.501923958334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45959.501923958334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45959.501923958334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45959.501923958334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45959.501923958334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45959.501923958334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45959.501923958334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45959.501923958334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45959.501923958334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45959.501923958334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45959.501923958334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45959.501923958334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45959.501923958334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45959.501923958334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45959.501923958334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45959.501923958334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45959.501923958334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45959.501923958334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45959.501923958334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45959.501923958334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45959.501923958334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45959.501923958334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45959.501923958334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45959.501923958334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45959.501923958334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45959.501923958334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45959.501923958334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45959.501923958334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45959.501923958334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45959.501923958334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45959.501923958334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45959.501923958334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45959.501923958334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45959.501923958334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45959.501923958334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45959.501923958334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45959.501923958334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45959.501923958334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45959.501923958334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45959.501923958334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45959.501923958334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45959.501923958334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45959.501923958334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45959.501923958334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45959.501923958334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45959.501923958334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45959.501923958334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45959.501923958334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45959.501923958334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45959.501923958334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45959.501923958334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45959.501923958334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45959.501923958334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45959.501923958334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45959.501923958334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45959.501923958334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45959.501923958334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45959.501923958334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45959.501923958334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45959.501923958334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45959.501923958334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45959.501923958334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45959.501923958334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45959.501923958334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45959.501923958334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45959.501923958334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45959.501923958334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45959.501923958334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45959.501923958334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45959.501923958334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45959.501923958334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45959.501923958334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45959.501923958334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45959.501923958334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45959.501923958334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45959.501923958334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45959.501923958334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45959.501923958334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45959.501923958334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45959.501923958334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45959.501923958334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45959.501923958334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45959.501923958334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45959.501923958334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45959.501923958334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45959.501923958334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45959.501923958334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45959.501923958334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45959.501923958334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45959.501923958334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45959.501923958334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45959.501923958334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45959.501923958334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45959.501923958334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45959.501923958334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45959.501923958334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45959.501923958334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45959.501923958334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45959.501923958334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45959.501923958334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45959.501923958334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45959.501923958334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45959.501923958334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45959.501923958334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45959.501923958334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45959.501923958334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45959.501923958334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45959.501923958334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45959.501923958334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45959.501923958334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45959.501923958334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45959.501923958334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45959.501923958334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45959.501923958334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45959.501923958334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45959.501923958334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45959.501923958334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45959.501923958334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45959.501923958334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45959.501923958334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45959.501923958334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45959.501923958334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45959.501923958334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45959.501923958334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45959.501923958334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45959.501923958334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45959.501923958334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45959.501923958334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45959.501923958334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45959.501923958334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45959.501923958334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45959.501923958334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45959.501923958334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45959.501923958334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45959.501923958334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45959.501923958334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45959.501923958334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45959.501923958334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45959.501923958334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45959.501923958334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45959.501923958334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45959.501923958334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45959.501923958334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45959.501923958334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45959.501923958334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45959.501923958334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45959.501923958334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45959.501923958334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45959.501923958334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45959.501923958334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45959.501923958334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45959.501923958334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45959.501923958334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45959.501923958334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45959.501923958334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45959.501923958334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45959.501923958334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45959.501923958334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45959.501923958334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45959.501923958334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45959.501923958334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45959.501923958334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45959.501923958334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45959.501923958334</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45959.501923958334</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67.669863773146062</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39100</v>
      </c>
      <c r="F3" s="38">
        <v>45926.188877314817</v>
      </c>
      <c r="G3" s="144">
        <f t="shared" ref="G3" ca="1" si="0">IFERROR(NOW()-F3,"")</f>
        <v>33.313046643517737</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39100</v>
      </c>
      <c r="F4" s="153">
        <v>45948.661111111112</v>
      </c>
      <c r="G4" s="154">
        <f ca="1">IFERROR(NOW()-F4,"")</f>
        <v>10.840812847221969</v>
      </c>
      <c r="H4" s="153">
        <v>45948.661111111112</v>
      </c>
      <c r="I4" s="152" t="str">
        <f>IFERROR(VLOOKUP(D4,DB!A:F,6,0),"")</f>
        <v>SCECO</v>
      </c>
      <c r="J4" s="152" t="str">
        <f>IFERROR(VLOOKUP(D4,DB!A:G,7,0),"")</f>
        <v>Dead</v>
      </c>
      <c r="K4" s="152" t="s">
        <v>39131</v>
      </c>
      <c r="L4" s="152" t="str">
        <f>IFERROR(VLOOKUP(D4,DB!A:I,9,0),"")</f>
        <v>Latis</v>
      </c>
    </row>
    <row r="5" spans="1:13" ht="15">
      <c r="A5" s="152"/>
      <c r="B5" s="152" t="str">
        <f>IFERROR(VLOOKUP(D5,DB!A:K,11,0),"")</f>
        <v/>
      </c>
      <c r="C5" s="152"/>
      <c r="D5"/>
      <c r="E5" s="152"/>
      <c r="F5" s="153"/>
      <c r="G5" s="154">
        <f ca="1">IFERROR(NOW()-F5,"")</f>
        <v>45959.501923958334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45959.501923958334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45959.501923958334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45959.501923958334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45959.501923958334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45959.501923958334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45959.501923958334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45959.501923958334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45959.501923958334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45959.501923958334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45959.501923958334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45959.501923958334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45959.501923958334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45959.501923958334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45959.501923958334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45959.501923958334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45959.501923958334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45959.501923958334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45959.501923958334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45959.501923958334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45959.501923958334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45959.501923958334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45959.501923958334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45959.501923958334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45959.501923958334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45959.501923958334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45959.501923958334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45959.501923958334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45959.501923958334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45959.501923958334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45959.501923958334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45959.501923958334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45959.501923958334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45959.501923958334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45959.501923958334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45959.501923958334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45959.501923958334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45959.501923958334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45959.501923958334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45959.501923958334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45959.501923958334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45959.501923958334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45959.501923958334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45959.501923958334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45959.501923958334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45959.501923958334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45959.501923958334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45959.501923958334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45959.501923958334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45959.501923958334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45959.501923958334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45959.501923958334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45959.501923958334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45959.501923958334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45959.501923958334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45959.501923958334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45959.501923958334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45959.501923958334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45959.501923958334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45959.501923958334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45959.501923958334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45959.501923958334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45959.501923958334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45959.501923958334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45959.501923958334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45959.501923958334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45959.501923958334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45959.501923958334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45959.501923958334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45959.501923958334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45959.501923958334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45959.501923958334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45959.501923958334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45959.501923958334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45959.501923958334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45959.501923958334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45959.501923958334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45959.501923958334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45959.501923958334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45959.501923958334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45959.501923958334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45959.501923958334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45959.501923958334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45959.501923958334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45959.501923958334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45959.501923958334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45959.501923958334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45959.501923958334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45959.501923958334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45959.501923958334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45959.501923958334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45959.501923958334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45959.501923958334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45959.501923958334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45959.501923958334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45959.501923958334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45959.501923958334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45959.501923958334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45959.501923958334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45959.501923958334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45959.501923958334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45959.501923958334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45959.501923958334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45959.501923958334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45959.501923958334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45959.501923958334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45959.501923958334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45959.501923958334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45959.501923958334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45959.501923958334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45959.501923958334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45959.501923958334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45959.501923958334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45959.501923958334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45959.501923958334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45959.501923958334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45959.501923958334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45959.501923958334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45959.501923958334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45959.501923958334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45959.501923958334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45959.501923958334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45959.501923958334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45959.501923958334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45959.501923958334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45959.501923958334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45959.501923958334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45959.501923958334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45959.501923958334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45959.501923958334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45959.501923958334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45959.501923958334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45959.501923958334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45959.501923958334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45959.501923958334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45959.501923958334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45959.501923958334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45959.501923958334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45959.501923958334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45959.501923958334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45959.501923958334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45959.501923958334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45959.501923958334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45959.501923958334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45959.501923958334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45959.501923958334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45959.501923958334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45959.501923958334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45959.501923958334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45959.501923958334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45959.501923958334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45959.501923958334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45959.501923958334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45959.501923958334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45959.501923958334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45959.501923958334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45959.501923958334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45959.501923958334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45959.501923958334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45959.501923958334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45959.501923958334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45959.501923958334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45959.501923958334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45959.501923958334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45959.501923958334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45959.501923958334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45959.501923958334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45959.501923958334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45959.501923958334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45959.501923958334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45959.501923958334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45959.501923958334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45959.501923958334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45959.501923958334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45959.501923958334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45959.501923958334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45959.501923958334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45959.501923958334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45959.501923958334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45959.501923958334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45959.501923958334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45959.501923958334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45959.501923958334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45959.501923958334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45959.501923958334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45959.501923958334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45959.501923958334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45959.501923958334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45959.501923958334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45959.501923958334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45959.501923958334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45959.501923958334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45959.501923958334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45959.501923958334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45959.501923958334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45959.501923958334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45959.501923958334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45959.501923958334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45959.501923958334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45959.501923958334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45959.501923958334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45959.501923958334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45959.501923958334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45959.501923958334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45959.501923958334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45959.501923958334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45959.501923958334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45959.501923958334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45959.501923958334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45959.501923958334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45959.501923958334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45959.501923958334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45959.501923958334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45959.501923958334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45959.501923958334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45959.501923958334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45959.501923958334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45959.501923958334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45959.501923958334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45959.501923958334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45959.501923958334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45959.501923958334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45959.501923958334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45959.501923958334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45959.501923958334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45959.501923958334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45959.501923958334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45959.501923958334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45959.501923958334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45959.501923958334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45959.501923958334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45959.501923958334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45959.501923958334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45959.501923958334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45959.501923958334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45959.501923958334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45959.501923958334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45959.501923958334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45959.501923958334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45959.501923958334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45959.501923958334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45959.501923958334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45959.501923958334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45959.501923958334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45959.501923958334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45959.501923958334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45959.501923958334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45959.501923958334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45959.501923958334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45959.501923958334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45959.501923958334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45959.501923958334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45959.501923958334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45959.501923958334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45959.501923958334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45959.501923958334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45959.501923958334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45959.501923958334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45959.501923958334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45959.501923958334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45959.501923958334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45959.501923958334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45959.501923958334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45959.501923958334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45959.501923958334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45959.501923958334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45959.501923958334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45959.501923958334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45959.501923958334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45959.501923958334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45959.501923958334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45959.501923958334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45959.501923958334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45959.501923958334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45959.501923958334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45959.501923958334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45959.501923958334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45959.501923958334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45959.501923958334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45959.501923958334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45959.501923958334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45959.501923958334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45959.501923958334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45959.501923958334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45959.501923958334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45959.501923958334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45959.501923958334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45959.501923958334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45959.501923958334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45959.501923958334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45959.501923958334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45959.501923958334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45959.501923958334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45959.501923958334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45959.501923958334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45959.501923958334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45959.501923958334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45959.501923958334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45959.501923958334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45959.501923958334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45959.501923958334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45959.501923958334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45959.501923958334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45959.501923958334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45959.501923958334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45959.501923958334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45959.501923958334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45959.501923958334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45959.501923958334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45959.501923958334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45959.501923958334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45959.501923958334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45959.501923958334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45959.501923958334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45959.501923958334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45959.501923958334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45959.501923958334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45959.501923958334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45959.501923958334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45959.501923958334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45959.501923958334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45959.501923958334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45959.501923958334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45959.501923958334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45959.501923958334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45959.501923958334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45959.501923958334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45959.501923958334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45959.501923958334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45959.501923958334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45959.501923958334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45959.501923958334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45959.501923958334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45959.501923958334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45959.501923958334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45959.501923958334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45959.501923958334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45959.501923958334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45959.501923958334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45959.501923958334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45959.501923958334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45959.501923958334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45959.501923958334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45959.501923958334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45959.501923958334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45959.501923958334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45959.501923958334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45959.501923958334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45959.501923958334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45959.501923958334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45959.501923958334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45959.501923958334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45959.501923958334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45959.501923958334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45959.501923958334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45959.501923958334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45959.501923958334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45959.501923958334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45959.501923958334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45959.501923958334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45959.501923958334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45959.501923958334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45959.501923958334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45959.501923958334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45959.501923958334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45959.501923958334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45959.501923958334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45959.501923958334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45959.501923958334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45959.501923958334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45959.501923958334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45959.501923958334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45959.501923958334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45959.501923958334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45959.501923958334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45959.501923958334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45959.501923958334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45959.501923958334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45959.501923958334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45959.501923958334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45959.501923958334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45959.501923958334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45959.501923958334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45959.501923958334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45959.501923958334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45959.501923958334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45959.501923958334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45959.501923958334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45959.501923958334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45959.501923958334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45959.501923958334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45959.501923958334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45959.501923958334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45959.501923958334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45959.501923958334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45959.501923958334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45959.501923958334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45959.501923958334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45959.501923958334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45959.501923958334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45959.501923958334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45959.501923958334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45959.501923958334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45959.501923958334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45959.501923958334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45959.501923958334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45959.501923958334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45959.501923958334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45959.501923958334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45959.501923958334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45959.501923958334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45959.501923958334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45959.501923958334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45959.501923958334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45959.501923958334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45959.501923958334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45959.501923958334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45959.501923958334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45959.501923958334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45959.501923958334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45959.501923958334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45959.501923958334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45959.501923958334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45959.501923958334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45959.501923958334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45959.501923958334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45959.501923958334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45959.501923958334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45959.501923958334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45959.501923958334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45959.501923958334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45959.501923958334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45959.501923958334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45959.501923958334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45959.501923958334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45959.501923958334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45959.501923958334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45959.501923958334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45959.501923958334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45959.501923958334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45959.501923958334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45959.501923958334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45959.501923958334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45959.501923958334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45959.501923958334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45959.501923958334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45959.501923958334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45959.501923958334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45959.501923958334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45959.501923958334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45959.501923958334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45959.501923958334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45959.501923958334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45959.501923958334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45959.501923958334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45959.501923958334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45959.501923958334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45959.501923958334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45959.501923958334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45959.501923958334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45959.501923958334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45959.501923958334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45959.501923958334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45959.501923958334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45959.501923958334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45959.501923958334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45959.501923958334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45959.501923958334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45959.501923958334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45959.501923958334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45959.501923958334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45959.501923958334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45959.501923958334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45959.501923958334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45959.501923958334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45959.501923958334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45959.501923958334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45959.501923958334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45959.501923958334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45959.501923958334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45959.501923958334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45959.501923958334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45959.501923958334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45959.501923958334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45959.501923958334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45959.501923958334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45959.501923958334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45959.501923958334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45959.501923958334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45959.501923958334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45959.501923958334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45959.501923958334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45959.501923958334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45959.501923958334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45959.501923958334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45959.501923958334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45959.501923958334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45959.501923958334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45959.501923958334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45959.501923958334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45959.501923958334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45959.501923958334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45959.501923958334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45959.501923958334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45959.501923958334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45959.501923958334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45959.501923958334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45959.501923958334</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2025-10-29T09:04:51Z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