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79" documentId="120_S{2AC9BD13-BADA-5192-A53E-5A8FF88502F6}" xr6:coauthVersionLast="47" xr6:coauthVersionMax="47" xr10:uidLastSave="{E2C8A9A4-7EFA-4AB7-8E69-34C04316EC3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2" i="3"/>
  <c r="G3" i="4"/>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3" i="9"/>
  <c r="G3" i="9"/>
  <c r="I3" i="9"/>
  <c r="J3" i="9"/>
  <c r="L3" i="9"/>
  <c r="B4" i="9"/>
  <c r="G4" i="9"/>
  <c r="I4" i="9"/>
  <c r="J4" i="9"/>
  <c r="L4"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2" i="9"/>
  <c r="G2" i="9"/>
  <c r="I2" i="9"/>
  <c r="J2" i="9"/>
  <c r="L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<sst xmlns="http://schemas.openxmlformats.org/spreadsheetml/2006/main" count="180292" uniqueCount="39132">
  <si>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</si>
  <si>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</si>
  <si>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</si>
  <si>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</si>
  <si>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</si>
  <si>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</si>
  <si>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</si>
  <si>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</si>
  <si>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</si>
  <si>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</si>
  <si>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</si>
  <si>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</si>
  <si>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</si>
  <si>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</si>
  <si>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</si>
  <si>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</si>
  <si>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</si>
  <si>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</si>
  <si>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</si>
  <si>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</si>
  <si>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</si>
  <si>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</si>
  <si>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</si>
  <si>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</si>
  <si>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</si>
  <si>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</si>
  <si>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</si>
  <si>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</si>
  <si>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</si>
  <si>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</si>
  <si>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</si>
  <si>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</si>
  <si>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</si>
  <si>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</si>
  <si>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</si>
  <si>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</si>
  <si>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</si>
  <si>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</si>
  <si>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</si>
  <si>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</si>
  <si>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</si>
  <si>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</si>
  <si>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</si>
  <si>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</si>
  <si>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</si>
  <si>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</si>
  <si>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</si>
  <si>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</si>
  <si>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</si>
  <si>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</si>
  <si>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</si>
  <si>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</si>
  <si>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</si>
  <si>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</si>
  <si>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</si>
  <si>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</si>
  <si>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</si>
  <si>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</si>
  <si>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</si>
  <si>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</si>
  <si>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</si>
  <si>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</si>
  <si>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</si>
  <si>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</si>
  <si>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</si>
  <si>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</si>
  <si>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</si>
  <si>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</si>
  <si>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</si>
  <si>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</si>
  <si>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</si>
  <si>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</si>
  <si>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</si>
  <si>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</si>
  <si>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</si>
  <si>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</si>
  <si>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</si>
  <si>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</si>
  <si>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</si>
  <si>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</si>
  <si>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</si>
  <si>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</si>
  <si>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</si>
  <si>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</si>
  <si>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</si>
  <si>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</si>
  <si>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</si>
  <si>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</si>
  <si>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</si>
  <si>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</si>
  <si>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</si>
  <si>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</si>
  <si>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</si>
  <si>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</si>
  <si>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</si>
  <si>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</si>
  <si>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</si>
  <si>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</si>
  <si>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</si>
  <si>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</si>
  <si>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</si>
  <si>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</si>
  <si>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</si>
  <si>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</si>
  <si>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</si>
  <si>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</si>
  <si>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</si>
  <si>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</si>
  <si>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</si>
  <si>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</si>
  <si>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</si>
  <si>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</si>
  <si>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</si>
  <si>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</si>
  <si>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</si>
  <si>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</si>
  <si>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</si>
  <si>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</si>
  <si>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</si>
  <si>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</si>
  <si>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</si>
  <si>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</si>
  <si>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</si>
  <si>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</si>
  <si>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</si>
  <si>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</si>
  <si>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</si>
  <si>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</si>
  <si>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</si>
  <si>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</si>
  <si>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</si>
  <si>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</si>
  <si>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</si>
  <si>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</si>
  <si>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</si>
  <si>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</si>
  <si>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</si>
  <si>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</si>
  <si>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</si>
  <si>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</si>
  <si>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</si>
  <si>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</si>
  <si>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</si>
  <si>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</si>
  <si>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</si>
  <si>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</si>
  <si>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</si>
  <si>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</si>
  <si>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</si>
  <si>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</si>
  <si>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</si>
  <si>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</si>
  <si>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</si>
  <si>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</si>
  <si>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</si>
  <si>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</si>
  <si>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</si>
  <si>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</si>
  <si>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</si>
  <si>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</si>
  <si>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</si>
  <si>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</si>
  <si>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</si>
  <si>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</si>
  <si>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</si>
  <si>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</si>
  <si>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</si>
  <si>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</si>
  <si>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</si>
  <si>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</si>
  <si>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</si>
  <si>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</si>
  <si>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</si>
  <si>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</si>
  <si>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</si>
  <si>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</si>
  <si>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</si>
  <si>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</si>
  <si>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</si>
  <si>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</si>
  <si>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</si>
  <si>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</si>
  <si>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</si>
  <si>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</si>
  <si>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</si>
  <si>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</si>
  <si>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</si>
  <si>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</si>
  <si>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</si>
  <si>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</si>
  <si>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</si>
  <si>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</si>
  <si>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</si>
  <si>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</si>
  <si>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</si>
  <si>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</si>
  <si>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</si>
  <si>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</si>
  <si>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</si>
  <si>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</si>
  <si>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</si>
  <si>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</si>
  <si>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</si>
  <si>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</si>
  <si>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</si>
  <si>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</si>
  <si>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</si>
  <si>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</si>
  <si>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</si>
  <si>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</si>
  <si>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</si>
  <si>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</si>
  <si>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</si>
  <si>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</si>
  <si>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</si>
  <si>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</si>
  <si>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</si>
  <si>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</si>
  <si>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</si>
  <si>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</si>
  <si>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</si>
  <si>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</si>
  <si>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</si>
  <si>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</si>
  <si>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</si>
  <si>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</si>
  <si>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</si>
  <si>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</si>
  <si>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</si>
  <si>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</si>
  <si>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</si>
  <si>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</si>
  <si>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</si>
  <si>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</si>
  <si>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</si>
  <si>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</si>
  <si>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</si>
  <si>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</si>
  <si>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</si>
  <si>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</si>
  <si>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</si>
  <si>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</si>
  <si>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</si>
  <si>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</si>
  <si>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</si>
  <si>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</si>
  <si>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</si>
  <si>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</si>
  <si>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</si>
  <si>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</si>
  <si>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</si>
  <si>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</si>
  <si>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</si>
  <si>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</si>
  <si>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</si>
  <si>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</si>
  <si>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</si>
  <si>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</si>
  <si>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</si>
  <si>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</si>
  <si>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</si>
  <si>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</si>
  <si>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</si>
  <si>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</si>
  <si>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</si>
  <si>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</si>
  <si>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</si>
  <si>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</si>
  <si>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</si>
  <si>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</si>
  <si>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</si>
  <si>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</si>
  <si>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</si>
  <si>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</si>
  <si>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</si>
  <si>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</si>
  <si>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</si>
  <si>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</si>
  <si>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</si>
  <si>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</si>
  <si>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</si>
  <si>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</si>
  <si>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</si>
  <si>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</si>
  <si>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</si>
  <si>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</si>
  <si>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</si>
  <si>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</si>
  <si>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</si>
  <si>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</si>
  <si>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</si>
  <si>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</si>
  <si>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</si>
  <si>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</si>
  <si>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</si>
  <si>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</si>
  <si>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</si>
  <si>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</si>
  <si>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</si>
  <si>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</si>
  <si>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</si>
  <si>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</si>
  <si>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</si>
  <si>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</si>
  <si>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</si>
  <si>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</si>
  <si>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</si>
  <si>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</si>
  <si>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</si>
  <si>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</si>
  <si>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</si>
  <si>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</si>
  <si>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</si>
  <si>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</si>
  <si>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</si>
  <si>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</si>
  <si>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</si>
  <si>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</si>
  <si>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</si>
  <si>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</si>
  <si>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</si>
  <si>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</si>
  <si>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</si>
  <si>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</si>
  <si>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</si>
  <si>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</si>
  <si>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</si>
  <si>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</si>
  <si>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</si>
  <si>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</si>
  <si>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</si>
  <si>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</si>
  <si>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</si>
  <si>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</si>
  <si>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</si>
  <si>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</si>
  <si>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</si>
  <si>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</si>
  <si>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</si>
  <si>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</si>
  <si>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</si>
  <si>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</si>
  <si>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</si>
  <si>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</si>
  <si>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</si>
  <si>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</si>
  <si>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</si>
  <si>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</si>
  <si>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</si>
  <si>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</si>
  <si>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</si>
  <si>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</si>
  <si>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</si>
  <si>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</si>
  <si>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</si>
  <si>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</si>
  <si>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</si>
  <si>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</si>
  <si>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</si>
  <si>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</si>
  <si>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</si>
  <si>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</si>
  <si>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</si>
  <si>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</si>
  <si>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</si>
  <si>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</si>
  <si>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</si>
  <si>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</si>
  <si>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</si>
  <si>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</si>
  <si>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</si>
  <si>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</si>
  <si>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</si>
  <si>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</si>
  <si>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</si>
  <si>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</si>
  <si>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</si>
  <si>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</si>
  <si>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</si>
  <si>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</si>
  <si>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</si>
  <si>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</si>
  <si>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</si>
  <si>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</si>
  <si>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</si>
  <si>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</si>
  <si>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</si>
  <si>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</si>
  <si>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</si>
  <si>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</si>
  <si>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</si>
  <si>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</si>
  <si>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</si>
  <si>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</si>
  <si>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</si>
  <si>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</si>
  <si>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</si>
  <si>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</si>
  <si>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</si>
  <si>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</si>
  <si>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</si>
  <si>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</si>
  <si>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</si>
  <si>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</si>
  <si>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</si>
  <si>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</si>
  <si>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</si>
  <si>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</si>
  <si>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</si>
  <si>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</si>
  <si>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</si>
  <si>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</si>
  <si>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</si>
  <si>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</si>
  <si>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</si>
  <si>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</si>
  <si>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</si>
  <si>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</si>
  <si>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</si>
  <si>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</si>
  <si>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</si>
  <si>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</si>
  <si>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</si>
  <si>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</si>
  <si>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</si>
  <si>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</si>
  <si>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</si>
  <si>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</si>
  <si>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</si>
  <si>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</si>
  <si>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</si>
  <si>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</si>
  <si>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</si>
  <si>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</si>
  <si>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</si>
  <si>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</si>
  <si>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</si>
  <si>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</si>
  <si>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</si>
  <si>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</si>
  <si>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</si>
  <si>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</si>
  <si>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</si>
  <si>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</si>
  <si>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</si>
  <si>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</si>
  <si>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</si>
  <si>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</si>
  <si>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</si>
  <si>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</si>
  <si>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</si>
  <si>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</si>
  <si>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</si>
  <si>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</si>
  <si>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</si>
  <si>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</si>
  <si>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</si>
  <si>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</si>
  <si>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</si>
  <si>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</si>
  <si>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</si>
  <si>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</si>
  <si>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</si>
  <si>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</si>
  <si>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</si>
  <si>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</si>
  <si>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</si>
  <si>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</si>
  <si>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</si>
  <si>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</si>
  <si>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</si>
  <si>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</si>
  <si>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</si>
  <si>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</si>
  <si>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</si>
  <si>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</si>
  <si>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</si>
  <si>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</si>
  <si>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</si>
  <si>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</si>
  <si>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</si>
  <si>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</si>
  <si>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</si>
  <si>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</si>
  <si>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</si>
  <si>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</si>
  <si>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</si>
  <si>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</si>
  <si>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</si>
  <si>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</si>
  <si>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</si>
  <si>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</si>
  <si>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</si>
  <si>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</si>
  <si>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</si>
  <si>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</si>
  <si>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</si>
  <si>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</si>
  <si>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</si>
  <si>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</si>
  <si>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</si>
  <si>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</si>
  <si>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</si>
  <si>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</si>
  <si>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</si>
  <si>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</si>
  <si>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</si>
  <si>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</si>
  <si>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</si>
  <si>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</si>
  <si>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</si>
  <si>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</si>
  <si>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</si>
  <si>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</si>
  <si>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</si>
  <si>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</si>
  <si>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</si>
  <si>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</si>
  <si>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</si>
  <si>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</si>
  <si>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</si>
  <si>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</si>
  <si>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</si>
  <si>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</si>
  <si>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</si>
  <si>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</si>
  <si>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</si>
  <si>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</si>
  <si>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</si>
  <si>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</si>
  <si>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</si>
  <si>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</si>
  <si>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</si>
  <si>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</si>
  <si>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</si>
  <si>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</si>
  <si>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</si>
  <si>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</si>
  <si>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</si>
  <si>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</si>
  <si>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</si>
  <si>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</si>
  <si>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</si>
  <si>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</si>
  <si>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</si>
  <si>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</si>
  <si>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</si>
  <si>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</si>
  <si>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</si>
  <si>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</si>
  <si>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</si>
  <si>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</si>
  <si>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</si>
  <si>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</si>
  <si>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</si>
  <si>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</si>
  <si>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</si>
  <si>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</si>
  <si>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</si>
  <si>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</si>
  <si>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</si>
  <si>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</si>
  <si>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</si>
  <si>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</si>
  <si>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</si>
  <si>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</si>
  <si>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</si>
  <si>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</si>
  <si>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</si>
  <si>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</si>
  <si>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</si>
  <si>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</si>
  <si>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</si>
  <si>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</si>
  <si>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</si>
  <si>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</si>
  <si>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</si>
  <si>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</si>
  <si>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</si>
  <si>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</si>
  <si>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</si>
  <si>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</si>
  <si>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</si>
  <si>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</si>
  <si>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</si>
  <si>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</si>
  <si>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</si>
  <si>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</si>
  <si>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</si>
  <si>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</si>
  <si>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</si>
  <si>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</si>
  <si>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</si>
  <si>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</si>
  <si>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</si>
  <si>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</si>
  <si>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</si>
  <si>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</si>
  <si>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</si>
  <si>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</si>
  <si>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</si>
  <si>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</si>
  <si>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</si>
  <si>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</si>
  <si>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</si>
  <si>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</si>
  <si>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</si>
  <si>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</si>
  <si>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</si>
  <si>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</si>
  <si>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</si>
  <si>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</si>
  <si>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</si>
  <si>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</si>
  <si>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</si>
  <si>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</si>
  <si>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</si>
  <si>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</si>
  <si>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</si>
  <si>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</si>
  <si>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</si>
  <si>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</si>
  <si>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</si>
  <si>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</si>
  <si>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</si>
  <si>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</si>
  <si>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</si>
  <si>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</si>
  <si>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</si>
  <si>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</si>
  <si>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</si>
  <si>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</si>
  <si>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</si>
  <si>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</si>
  <si>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</si>
  <si>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</si>
  <si>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</si>
  <si>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</si>
  <si>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</si>
  <si>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</si>
  <si>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</si>
  <si>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</si>
  <si>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</si>
  <si>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</si>
  <si>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</si>
  <si>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</si>
  <si>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</si>
  <si>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</si>
  <si>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</si>
  <si>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</si>
  <si>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</si>
  <si>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</si>
  <si>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</si>
  <si>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</si>
  <si>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</si>
  <si>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</si>
  <si>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</si>
  <si>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</si>
  <si>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</si>
  <si>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</si>
  <si>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</si>
  <si>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</si>
  <si>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</si>
  <si>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</si>
  <si>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</si>
  <si>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</si>
  <si>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</si>
  <si>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</si>
  <si>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</si>
  <si>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</si>
  <si>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</si>
  <si>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</si>
  <si>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</si>
  <si>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</si>
  <si>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</si>
  <si>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</si>
  <si>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</si>
  <si>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</si>
  <si>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</si>
  <si>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</si>
  <si>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</si>
  <si>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</si>
  <si>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</si>
  <si>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</si>
  <si>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</si>
  <si>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</si>
  <si>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</si>
  <si>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</si>
  <si>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</si>
  <si>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</si>
  <si>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</si>
  <si>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</si>
  <si>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</si>
  <si>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</si>
  <si>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</si>
  <si>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</si>
  <si>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</si>
  <si>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</si>
  <si>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</si>
  <si>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</si>
  <si>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</si>
  <si>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</si>
  <si>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</si>
  <si>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</si>
  <si>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</si>
  <si>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</si>
  <si>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</si>
  <si>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</si>
  <si>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</si>
  <si>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</si>
  <si>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</si>
  <si>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</si>
  <si>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</si>
  <si>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</si>
  <si>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</si>
  <si>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</si>
  <si>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</si>
  <si>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</si>
  <si>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</si>
  <si>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</si>
  <si>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</si>
  <si>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</si>
  <si>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</si>
  <si>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</si>
  <si>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</si>
  <si>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</si>
  <si>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</si>
  <si>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</si>
  <si>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</si>
  <si>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</si>
  <si>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</si>
  <si>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</si>
  <si>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</si>
  <si>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</si>
  <si>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</si>
  <si>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</si>
  <si>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</si>
  <si>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</si>
  <si>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</si>
  <si>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</si>
  <si>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</si>
  <si>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</si>
  <si>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</si>
  <si>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</si>
  <si>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</si>
  <si>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</si>
  <si>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</si>
  <si>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</si>
  <si>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</si>
  <si>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</si>
  <si>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</si>
  <si>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</si>
  <si>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</si>
  <si>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</si>
  <si>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</si>
  <si>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</si>
  <si>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</si>
  <si>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</si>
  <si>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</si>
  <si>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</si>
  <si>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</si>
  <si>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</si>
  <si>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</si>
  <si>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</si>
  <si>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</si>
  <si>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</si>
  <si>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</si>
  <si>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</si>
  <si>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</si>
  <si>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</si>
  <si>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</si>
  <si>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</si>
  <si>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</si>
  <si>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</si>
  <si>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</si>
  <si>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</si>
  <si>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</si>
  <si>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</si>
  <si>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</si>
  <si>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</si>
  <si>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</si>
  <si>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</si>
  <si>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</si>
  <si>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</si>
  <si>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</si>
  <si>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</si>
  <si>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</si>
  <si>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</si>
  <si>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</si>
  <si>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</si>
  <si>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</si>
  <si>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</si>
  <si>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</si>
  <si>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</si>
  <si>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</si>
  <si>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</si>
  <si>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</si>
  <si>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</si>
  <si>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</si>
  <si>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</si>
  <si>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</si>
  <si>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</si>
  <si>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</si>
  <si>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</si>
  <si>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</si>
  <si>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</si>
  <si>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</si>
  <si>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</si>
  <si>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</si>
  <si>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</si>
  <si>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</si>
  <si>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</si>
  <si>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</si>
  <si>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</si>
  <si>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</si>
  <si>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</si>
  <si>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</si>
  <si>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</si>
  <si>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</si>
  <si>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</si>
  <si>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</si>
  <si>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</si>
  <si>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</si>
  <si>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</si>
  <si>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</si>
  <si>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</si>
  <si>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</si>
  <si>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</si>
  <si>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</si>
  <si>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</si>
  <si>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</si>
  <si>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</si>
  <si>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</si>
  <si>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</si>
  <si>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</si>
  <si>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</si>
  <si>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</si>
  <si>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</si>
  <si>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</si>
  <si>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</si>
  <si>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</si>
  <si>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</si>
  <si>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</si>
  <si>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</si>
  <si>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</si>
  <si>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</si>
  <si>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</si>
  <si>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</si>
  <si>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</si>
  <si>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</si>
  <si>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</si>
  <si>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</si>
  <si>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</si>
  <si>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</si>
  <si>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</si>
  <si>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</si>
  <si>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</si>
  <si>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</si>
  <si>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</si>
  <si>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</si>
  <si>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</si>
  <si>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</si>
  <si>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</si>
  <si>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</si>
  <si>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</si>
  <si>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</si>
  <si>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</si>
  <si>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</si>
  <si>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</si>
  <si>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</si>
  <si>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</si>
  <si>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</si>
  <si>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</si>
  <si>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</si>
  <si>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</si>
  <si>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</si>
  <si>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</si>
  <si>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</si>
  <si>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</si>
  <si>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</si>
  <si>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</si>
  <si>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</si>
  <si>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</si>
  <si>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</si>
  <si>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</si>
  <si>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</si>
  <si>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</si>
  <si>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</si>
  <si>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</si>
  <si>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</si>
  <si>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</si>
  <si>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</si>
  <si>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</si>
  <si>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</si>
  <si>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</si>
  <si>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</si>
  <si>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</si>
  <si>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</si>
  <si>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</si>
  <si>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</si>
  <si>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</si>
  <si>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</si>
  <si>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</si>
  <si>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</si>
  <si>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</si>
  <si>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</si>
  <si>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</si>
  <si>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</si>
  <si>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</si>
  <si>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</si>
  <si>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</si>
  <si>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</si>
  <si>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</si>
  <si>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</si>
  <si>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</si>
  <si>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</si>
  <si>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</si>
  <si>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</si>
  <si>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</si>
  <si>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</si>
  <si>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</si>
  <si>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</si>
  <si>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</si>
  <si>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</si>
  <si>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</si>
  <si>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</si>
  <si>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</si>
  <si>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</si>
  <si>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</si>
  <si>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</si>
  <si>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</si>
  <si>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</si>
  <si>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</si>
  <si>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</si>
  <si>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</si>
  <si>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</si>
  <si>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</si>
  <si>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</si>
  <si>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</si>
  <si>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</si>
  <si>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</si>
  <si>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</si>
  <si>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</si>
  <si>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</si>
  <si>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</si>
  <si>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</si>
  <si>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</si>
  <si>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</si>
  <si>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</si>
  <si>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</si>
  <si>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</si>
  <si>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</si>
  <si>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</si>
  <si>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</si>
  <si>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</si>
  <si>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</si>
  <si>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</si>
  <si>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</si>
  <si>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</si>
  <si>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</si>
  <si>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</si>
  <si>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</si>
  <si>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</si>
  <si>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</si>
  <si>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</si>
  <si>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</si>
  <si>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</si>
  <si>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</si>
  <si>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</si>
  <si>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</si>
  <si>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</si>
  <si>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</si>
  <si>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</si>
  <si>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</si>
  <si>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</si>
  <si>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</si>
  <si>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</si>
  <si>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</si>
  <si>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</si>
  <si>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</si>
  <si>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</si>
  <si>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</si>
  <si>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</si>
  <si>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</si>
  <si>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</si>
  <si>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</si>
  <si>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</si>
  <si>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</si>
  <si>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</si>
  <si>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</si>
  <si>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</si>
  <si>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</si>
  <si>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</si>
  <si>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</si>
  <si>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</si>
  <si>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</si>
  <si>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</si>
  <si>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</si>
  <si>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</si>
  <si>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</si>
  <si>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</si>
  <si>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</si>
  <si>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</si>
  <si>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</si>
  <si>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</si>
  <si>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</si>
  <si>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</si>
  <si>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</si>
  <si>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</si>
  <si>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</si>
  <si>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</si>
  <si>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</si>
  <si>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</si>
  <si>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</si>
  <si>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</si>
  <si>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</si>
  <si>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</si>
  <si>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</si>
  <si>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</si>
  <si>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</si>
  <si>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</si>
  <si>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</si>
  <si>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</si>
  <si>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</si>
  <si>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</si>
  <si>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</si>
  <si>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</si>
  <si>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</si>
  <si>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</si>
  <si>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</si>
  <si>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</si>
  <si>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</si>
  <si>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</si>
  <si>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</si>
  <si>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</si>
  <si>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</si>
  <si>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</si>
  <si>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</si>
  <si>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</si>
  <si>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</si>
  <si>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</si>
  <si>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</si>
  <si>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</si>
  <si>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</si>
  <si>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</si>
  <si>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</si>
  <si>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</si>
  <si>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</si>
  <si>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</si>
  <si>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</si>
  <si>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</si>
  <si>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</si>
  <si>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</si>
  <si>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</si>
  <si>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</si>
  <si>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</si>
  <si>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</si>
  <si>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</si>
  <si>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</si>
  <si>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</si>
  <si>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</si>
  <si>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</si>
  <si>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</si>
  <si>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</si>
  <si>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</si>
  <si>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</si>
  <si>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</si>
  <si>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</si>
  <si>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</si>
  <si>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</si>
  <si>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</si>
  <si>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</si>
  <si>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</si>
  <si>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</si>
  <si>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</si>
  <si>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</si>
  <si>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</si>
  <si>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</si>
  <si>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</si>
  <si>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</si>
  <si>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</si>
  <si>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</si>
  <si>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</si>
  <si>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</si>
  <si>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</si>
  <si>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</si>
  <si>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</si>
  <si>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</si>
  <si>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</si>
  <si>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</si>
  <si>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</si>
  <si>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</si>
  <si>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</si>
  <si>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</si>
  <si>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</si>
  <si>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</si>
  <si>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</si>
  <si>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</si>
  <si>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</si>
  <si>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</si>
  <si>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</si>
  <si>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</si>
  <si>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</si>
  <si>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</si>
  <si>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</si>
  <si>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</si>
  <si>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</si>
  <si>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</si>
  <si>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</si>
  <si>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</si>
  <si>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</si>
  <si>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</si>
  <si>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</si>
  <si>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</si>
  <si>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</si>
  <si>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</si>
  <si>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</si>
  <si>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</si>
  <si>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</si>
  <si>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</si>
  <si>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</si>
  <si>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</si>
  <si>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</si>
  <si>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</si>
  <si>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</si>
  <si>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</si>
  <si>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</si>
  <si>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</si>
  <si>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</si>
  <si>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</si>
  <si>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</si>
  <si>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</si>
  <si>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</si>
  <si>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</si>
  <si>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</si>
  <si>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</si>
  <si>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</si>
  <si>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</si>
  <si>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</si>
  <si>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</si>
  <si>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</si>
  <si>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</si>
  <si>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</si>
  <si>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</si>
  <si>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</si>
  <si>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</si>
  <si>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</si>
  <si>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</si>
  <si>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</si>
  <si>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</si>
  <si>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</si>
  <si>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</si>
  <si>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</si>
  <si>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</si>
  <si>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</si>
  <si>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</si>
  <si>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</si>
  <si>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</si>
  <si>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</si>
  <si>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</si>
  <si>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</si>
  <si>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</si>
  <si>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</si>
  <si>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</si>
  <si>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</si>
  <si>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</si>
  <si>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</si>
  <si>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</si>
  <si>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</si>
  <si>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</si>
  <si>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</si>
  <si>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</si>
  <si>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</si>
  <si>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</si>
  <si>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</si>
  <si>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</si>
  <si>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</si>
  <si>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</si>
  <si>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</si>
  <si>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</si>
  <si>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</si>
  <si>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</si>
  <si>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</si>
  <si>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</si>
  <si>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</si>
  <si>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</si>
  <si>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</si>
  <si>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</si>
  <si>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</si>
  <si>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</si>
  <si>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</si>
  <si>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</si>
  <si>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</si>
  <si>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</si>
  <si>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</si>
  <si>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</si>
  <si>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</si>
  <si>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</si>
  <si>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</si>
  <si>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</si>
  <si>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</si>
  <si>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</si>
  <si>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</si>
  <si>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</si>
  <si>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</si>
  <si>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</si>
  <si>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</si>
  <si>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</si>
  <si>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</si>
  <si>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</si>
  <si>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</si>
  <si>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</si>
  <si>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</si>
  <si>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</si>
  <si>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</si>
  <si>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</si>
  <si>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</si>
  <si>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</si>
  <si>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</si>
  <si>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</si>
  <si>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</si>
  <si>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</si>
  <si>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</si>
  <si>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</si>
  <si>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</si>
  <si>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</si>
  <si>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</si>
  <si>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</si>
  <si>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</si>
  <si>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</si>
  <si>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</si>
  <si>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</si>
  <si>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</si>
  <si>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</si>
  <si>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</si>
  <si>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</si>
  <si>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</si>
  <si>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</si>
  <si>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</si>
  <si>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</si>
  <si>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</si>
  <si>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</si>
  <si>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</si>
  <si>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</si>
  <si>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</si>
  <si>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</si>
  <si>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</si>
  <si>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</si>
  <si>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</si>
  <si>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</si>
  <si>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</si>
  <si>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</si>
  <si>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</si>
  <si>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</si>
  <si>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</si>
  <si>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</si>
  <si>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</si>
  <si>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</si>
  <si>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</si>
  <si>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</si>
  <si>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</si>
  <si>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</si>
  <si>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</si>
  <si>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</si>
  <si>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</si>
  <si>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</si>
  <si>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</si>
  <si>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</si>
  <si>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</si>
  <si>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</si>
  <si>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</si>
  <si>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</si>
  <si>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</si>
  <si>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</si>
  <si>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</si>
  <si>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</si>
  <si>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</si>
  <si>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</si>
  <si>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</si>
  <si>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</si>
  <si>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</si>
  <si>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</si>
  <si>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</si>
  <si>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</si>
  <si>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</si>
  <si>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</si>
  <si>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</si>
  <si>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</si>
  <si>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</si>
  <si>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</si>
  <si>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</si>
  <si>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</si>
  <si>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</si>
  <si>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</si>
  <si>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</si>
  <si>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</si>
  <si>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</si>
  <si>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</si>
  <si>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</si>
  <si>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</si>
  <si>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</si>
  <si>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</si>
  <si>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</si>
  <si>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</si>
  <si>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</si>
  <si>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</si>
  <si>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</si>
  <si>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</si>
  <si>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</si>
  <si>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</si>
  <si>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</si>
  <si>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</si>
  <si>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</si>
  <si>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</si>
  <si>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</si>
  <si>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</si>
  <si>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</si>
  <si>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</si>
  <si>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</si>
  <si>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</si>
  <si>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</si>
  <si>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</si>
  <si>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</si>
  <si>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</si>
  <si>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</si>
  <si>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</si>
  <si>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</si>
  <si>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</si>
  <si>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</si>
  <si>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</si>
  <si>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</si>
  <si>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</si>
  <si>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</si>
  <si>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</si>
  <si>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</si>
  <si>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</si>
  <si>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</si>
  <si>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</si>
  <si>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</si>
  <si>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</si>
  <si>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</si>
  <si>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</si>
  <si>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</si>
  <si>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</si>
  <si>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</si>
  <si>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</si>
  <si>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</si>
  <si>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</si>
  <si>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</si>
  <si>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</si>
  <si>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</si>
  <si>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</si>
  <si>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</si>
  <si>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</si>
  <si>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</si>
  <si>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</si>
  <si>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</si>
  <si>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</si>
  <si>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</si>
  <si>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</si>
  <si>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</si>
  <si>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</si>
  <si>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</si>
  <si>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</si>
  <si>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</si>
  <si>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</si>
  <si>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</si>
  <si>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</si>
  <si>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</si>
  <si>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</si>
  <si>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</si>
  <si>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</si>
  <si>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</si>
  <si>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</si>
  <si>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</si>
  <si>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</si>
  <si>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</si>
  <si>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</si>
  <si>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</si>
  <si>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</si>
  <si>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</si>
  <si>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</si>
  <si>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</si>
  <si>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</si>
  <si>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</si>
  <si>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</si>
  <si>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</si>
  <si>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</si>
  <si>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</si>
  <si>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</si>
  <si>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</si>
  <si>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</si>
  <si>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</si>
  <si>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</si>
  <si>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</si>
  <si>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</si>
  <si>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</si>
  <si>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</si>
  <si>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</si>
  <si>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</si>
  <si>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</si>
  <si>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</si>
  <si>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</si>
  <si>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</si>
  <si>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</si>
  <si>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</si>
  <si>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</si>
  <si>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</si>
  <si>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</si>
  <si>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</si>
  <si>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</si>
  <si>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</si>
  <si>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</si>
  <si>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</si>
  <si>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</si>
  <si>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</si>
  <si>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</si>
  <si>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</si>
  <si>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</si>
  <si>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</si>
  <si>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</si>
  <si>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</si>
  <si>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</si>
  <si>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</si>
  <si>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</si>
  <si>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</si>
  <si>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</si>
  <si>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</si>
  <si>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</si>
  <si>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</si>
  <si>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</si>
  <si>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</si>
  <si>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</si>
  <si>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</si>
  <si>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</si>
  <si>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</si>
  <si>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</si>
  <si>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</si>
  <si>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</si>
  <si>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</si>
  <si>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</si>
  <si>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</si>
  <si>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</si>
  <si>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</si>
  <si>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</si>
  <si>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</si>
  <si>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</si>
  <si>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</si>
  <si>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</si>
  <si>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</si>
  <si>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</si>
  <si>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</si>
  <si>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</si>
  <si>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</si>
  <si>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</si>
  <si>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</si>
  <si>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</si>
  <si>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</si>
  <si>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</si>
  <si>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</si>
  <si>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</si>
  <si>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</si>
  <si>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</si>
  <si>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</si>
  <si>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</si>
  <si>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</si>
  <si>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</si>
  <si>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</si>
  <si>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</si>
  <si>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</si>
  <si>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</si>
  <si>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</si>
  <si>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</si>
  <si>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</si>
  <si>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</si>
  <si>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</si>
  <si>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</si>
  <si>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</si>
  <si>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</si>
  <si>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</si>
  <si>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</si>
  <si>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</si>
  <si>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</si>
  <si>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</si>
  <si>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</si>
  <si>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</si>
  <si>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</si>
  <si>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</si>
  <si>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</si>
  <si>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</si>
  <si>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</si>
  <si>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</si>
  <si>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</si>
  <si>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</si>
  <si>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</si>
  <si>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</si>
  <si>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</si>
  <si>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</si>
  <si>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</si>
  <si>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</si>
  <si>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</si>
  <si>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</si>
  <si>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</si>
  <si>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</si>
  <si>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</si>
  <si>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</si>
  <si>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</si>
  <si>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</si>
  <si>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</si>
  <si>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</si>
  <si>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</si>
  <si>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</si>
  <si>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</si>
  <si>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</si>
  <si>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</si>
  <si>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</si>
  <si>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</si>
  <si>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</si>
  <si>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</si>
  <si>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</si>
  <si>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</si>
  <si>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</si>
  <si>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</si>
  <si>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</si>
  <si>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</si>
  <si>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</si>
  <si>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</si>
  <si>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</si>
  <si>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</si>
  <si>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</si>
  <si>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</si>
  <si>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</si>
  <si>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</si>
  <si>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</si>
  <si>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</si>
  <si>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</si>
  <si>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</si>
  <si>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</si>
  <si>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</si>
  <si>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</si>
  <si>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</si>
  <si>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</si>
  <si>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</si>
  <si>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</si>
  <si>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</si>
  <si>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</si>
  <si>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</si>
  <si>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</si>
  <si>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</si>
  <si>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</si>
  <si>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</si>
  <si>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</si>
  <si>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</si>
  <si>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</si>
  <si>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</si>
  <si>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</si>
  <si>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</si>
  <si>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</si>
  <si>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</si>
  <si>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</si>
  <si>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</si>
  <si>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</si>
  <si>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</si>
  <si>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</si>
  <si>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</si>
  <si>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</si>
  <si>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</si>
  <si>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</si>
  <si>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</si>
  <si>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</si>
  <si>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</si>
  <si>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</si>
  <si>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</si>
  <si>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</si>
  <si>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</si>
  <si>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</si>
  <si>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</si>
  <si>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</si>
  <si>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</si>
  <si>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</si>
  <si>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</si>
  <si>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</si>
  <si>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</si>
  <si>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</si>
  <si>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</si>
  <si>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</si>
  <si>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</si>
  <si>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</si>
  <si>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</si>
  <si>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</si>
  <si>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</si>
  <si>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</si>
  <si>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</si>
  <si>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</si>
  <si>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</si>
  <si>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</si>
  <si>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</si>
  <si>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</si>
  <si>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</si>
  <si>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</si>
  <si>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</si>
  <si>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</si>
  <si>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</si>
  <si>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</si>
  <si>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</si>
  <si>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</si>
  <si>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</si>
  <si>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</si>
  <si>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</si>
  <si>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</si>
  <si>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</si>
  <si>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</si>
  <si>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</si>
  <si>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</si>
  <si>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</si>
  <si>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</si>
  <si>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</si>
  <si>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</si>
  <si>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</si>
  <si>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</si>
  <si>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</si>
  <si>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</si>
  <si>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</si>
  <si>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</si>
  <si>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</si>
  <si>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</si>
  <si>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</si>
  <si>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</si>
  <si>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</si>
  <si>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</si>
  <si>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</si>
  <si>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</si>
  <si>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</si>
  <si>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</si>
  <si>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</si>
  <si>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</si>
  <si>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</si>
  <si>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</si>
  <si>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</si>
  <si>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</si>
  <si>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</si>
  <si>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</si>
  <si>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</si>
  <si>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</si>
  <si>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</si>
  <si>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</si>
  <si>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</si>
  <si>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</si>
  <si>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</si>
  <si>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</si>
  <si>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</si>
  <si>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</si>
  <si>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</si>
  <si>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</si>
  <si>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</si>
  <si>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</si>
  <si>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</si>
  <si>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</si>
  <si>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</si>
  <si>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</si>
  <si>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</si>
  <si>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</si>
  <si>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</si>
  <si>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</si>
  <si>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</si>
  <si>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</si>
  <si>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</si>
  <si>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</si>
  <si>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</si>
  <si>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</si>
  <si>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</si>
  <si>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</si>
  <si>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</si>
  <si>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</si>
  <si>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</si>
  <si>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</si>
  <si>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</si>
  <si>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</si>
  <si>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</si>
  <si>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</si>
  <si>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</si>
  <si>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</si>
  <si>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</si>
  <si>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</si>
  <si>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</si>
  <si>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</si>
  <si>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</si>
  <si>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</si>
  <si>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</si>
  <si>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</si>
  <si>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</si>
  <si>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</si>
  <si>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</si>
  <si>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</si>
  <si>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</si>
  <si>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</si>
  <si>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</si>
  <si>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</si>
  <si>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</si>
  <si>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</si>
  <si>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</si>
  <si>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</si>
  <si>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</si>
  <si>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</si>
  <si>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</si>
  <si>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</si>
  <si>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</si>
  <si>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</si>
  <si>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</si>
  <si>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</si>
  <si>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</si>
  <si>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</si>
  <si>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</si>
  <si>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</si>
  <si>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</si>
  <si>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</si>
  <si>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</si>
  <si>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</si>
  <si>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</si>
  <si>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</si>
  <si>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</si>
  <si>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</si>
  <si>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</si>
  <si>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</si>
  <si>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</si>
  <si>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</si>
  <si>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</si>
  <si>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</si>
  <si>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</si>
  <si>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</si>
  <si>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</si>
  <si>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</si>
  <si>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</si>
  <si>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</si>
  <si>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</si>
  <si>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</si>
  <si>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</si>
  <si>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</si>
  <si>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</si>
  <si>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</si>
  <si>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</si>
  <si>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</si>
  <si>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</si>
  <si>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</si>
  <si>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</si>
  <si>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</si>
  <si>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</si>
  <si>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</si>
  <si>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</si>
  <si>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</si>
  <si>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</si>
  <si>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</si>
  <si>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</si>
  <si>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</si>
  <si>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</si>
  <si>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</si>
  <si>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</si>
  <si>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</si>
  <si>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</si>
  <si>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</si>
  <si>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</si>
  <si>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</si>
  <si>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</si>
  <si>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</si>
  <si>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</si>
  <si>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</si>
  <si>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</si>
  <si>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</si>
  <si>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</si>
  <si>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</si>
  <si>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</si>
  <si>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</si>
  <si>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</si>
  <si>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</si>
  <si>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</si>
  <si>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</si>
  <si>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</si>
  <si>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</si>
  <si>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</si>
  <si>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</si>
  <si>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</si>
  <si>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</si>
  <si>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</si>
  <si>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</si>
  <si>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</si>
  <si>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</si>
  <si>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</si>
  <si>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</si>
  <si>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</si>
  <si>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</si>
  <si>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</si>
  <si>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</si>
  <si>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</si>
  <si>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</si>
  <si>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</si>
  <si>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</si>
  <si>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</si>
  <si>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</si>
  <si>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</si>
  <si>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</si>
  <si>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</si>
  <si>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</si>
  <si>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</si>
  <si>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</si>
  <si>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</si>
  <si>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</si>
  <si>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</si>
  <si>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</si>
  <si>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</si>
  <si>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</si>
  <si>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</si>
  <si>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</si>
  <si>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</si>
  <si>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</si>
  <si>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</si>
  <si>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</si>
  <si>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</si>
  <si>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</si>
  <si>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</si>
  <si>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</si>
  <si>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</si>
  <si>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</si>
  <si>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</si>
  <si>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</si>
  <si>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</si>
  <si>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</si>
  <si>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</si>
  <si>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</si>
  <si>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</si>
  <si>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</si>
  <si>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</si>
  <si>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</si>
  <si>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</si>
  <si>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</si>
  <si>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</si>
  <si>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</si>
  <si>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</si>
  <si>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</si>
  <si>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</si>
  <si>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</si>
  <si>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</si>
  <si>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</si>
  <si>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</si>
  <si>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</si>
  <si>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</si>
  <si>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</si>
  <si>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</si>
  <si>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</si>
  <si>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</si>
  <si>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</si>
  <si>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</si>
  <si>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</si>
  <si>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</si>
  <si>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</si>
  <si>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</si>
  <si>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</si>
  <si>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</si>
  <si>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</si>
  <si>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</si>
  <si>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</si>
  <si>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</si>
  <si>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</si>
  <si>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</si>
  <si>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</si>
  <si>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</si>
  <si>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</si>
  <si>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</si>
  <si>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</si>
  <si>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</si>
  <si>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</si>
  <si>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</si>
  <si>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</si>
  <si>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</si>
  <si>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</si>
  <si>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</si>
  <si>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</si>
  <si>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</si>
  <si>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</si>
  <si>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</si>
  <si>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</si>
  <si>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</si>
  <si>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</si>
  <si>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</si>
  <si>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</si>
  <si>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</si>
  <si>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</si>
  <si>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</si>
  <si>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</si>
  <si>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</si>
  <si>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</si>
  <si>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</si>
  <si>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</si>
  <si>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</si>
  <si>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</si>
  <si>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</si>
  <si>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</si>
  <si>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</si>
  <si>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</si>
  <si>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</si>
  <si>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</si>
  <si>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</si>
  <si>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</si>
  <si>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</si>
  <si>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</si>
  <si>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</si>
  <si>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</si>
  <si>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</si>
  <si>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</si>
  <si>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</si>
  <si>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</si>
  <si>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</si>
  <si>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</si>
  <si>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</si>
  <si>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</si>
  <si>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</si>
  <si>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</si>
  <si>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</si>
  <si>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</si>
  <si>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</si>
  <si>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</si>
  <si>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</si>
  <si>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</si>
  <si>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</si>
  <si>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</si>
  <si>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</si>
  <si>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</si>
  <si>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</si>
  <si>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</si>
  <si>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</si>
  <si>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</si>
  <si>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</si>
  <si>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</si>
  <si>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</si>
  <si>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</si>
  <si>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</si>
  <si>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</si>
  <si>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</si>
  <si>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</si>
  <si>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</si>
  <si>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</si>
  <si>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</si>
  <si>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</si>
  <si>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</si>
  <si>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</si>
  <si>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</si>
  <si>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</si>
  <si>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</si>
  <si>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</si>
  <si>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</si>
  <si>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</si>
  <si>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</si>
  <si>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</si>
  <si>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</si>
  <si>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</si>
  <si>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</si>
  <si>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</si>
  <si>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</si>
  <si>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</si>
  <si>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</si>
  <si>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</si>
  <si>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</si>
  <si>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</si>
  <si>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</si>
  <si>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</si>
  <si>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</si>
  <si>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</si>
  <si>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</si>
  <si>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</si>
  <si>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</si>
  <si>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</si>
  <si>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</si>
  <si>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</si>
  <si>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</si>
  <si>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</si>
  <si>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</si>
  <si>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</si>
  <si>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</si>
  <si>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</si>
  <si>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</si>
  <si>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</si>
  <si>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</si>
  <si>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</si>
  <si>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</si>
  <si>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</si>
  <si>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</si>
  <si>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</si>
  <si>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</si>
  <si>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</si>
  <si>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</si>
  <si>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</si>
  <si>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</si>
  <si>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</si>
  <si>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</si>
  <si>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</si>
  <si>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</si>
  <si>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</si>
  <si>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</si>
  <si>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</si>
  <si>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</si>
  <si>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</si>
  <si>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</si>
  <si>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</si>
  <si>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</si>
  <si>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</si>
  <si>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</si>
  <si>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</si>
  <si>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</si>
  <si>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</si>
  <si>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</si>
  <si>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</si>
  <si>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</si>
  <si>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</si>
  <si>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</si>
  <si>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</si>
  <si>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</si>
  <si>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</si>
  <si>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</si>
  <si>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</si>
  <si>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</si>
  <si>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</si>
  <si>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</si>
  <si>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</si>
  <si>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</si>
  <si>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</si>
  <si>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</si>
  <si>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</si>
  <si>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</si>
  <si>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</si>
  <si>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</si>
  <si>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</si>
  <si>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</si>
  <si>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</si>
  <si>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</si>
  <si>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</si>
  <si>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</si>
  <si>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</si>
  <si>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</si>
  <si>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</si>
  <si>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</si>
  <si>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</si>
  <si>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</si>
  <si>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</si>
  <si>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</si>
  <si>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</si>
  <si>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</si>
  <si>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</si>
  <si>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</si>
  <si>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</si>
  <si>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</si>
  <si>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</si>
  <si>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</si>
  <si>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</si>
  <si>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</si>
  <si>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</si>
  <si>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</si>
  <si>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</si>
  <si>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</si>
  <si>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</si>
  <si>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</si>
  <si>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</si>
  <si>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</si>
  <si>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</si>
  <si>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</si>
  <si>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</si>
  <si>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</si>
  <si>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</si>
  <si>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</si>
  <si>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</si>
  <si>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</si>
  <si>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</si>
  <si>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</si>
  <si>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</si>
  <si>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</si>
  <si>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</si>
  <si>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</si>
  <si>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</si>
  <si>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</si>
  <si>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</si>
  <si>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</si>
  <si>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</si>
  <si>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</si>
  <si>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</si>
  <si>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</si>
  <si>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</si>
  <si>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</si>
  <si>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</si>
  <si>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</si>
  <si>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</si>
  <si>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</si>
  <si>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</si>
  <si>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</si>
  <si>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</si>
  <si>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</si>
  <si>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</si>
  <si>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</si>
  <si>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</si>
  <si>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</si>
  <si>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</si>
  <si>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</si>
  <si>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</si>
  <si>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</si>
  <si>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</si>
  <si>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</si>
  <si>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</si>
  <si>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</si>
  <si>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</si>
  <si>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</si>
  <si>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</si>
  <si>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</si>
  <si>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</si>
  <si>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</si>
  <si>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</si>
  <si>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</si>
  <si>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</si>
  <si>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</si>
  <si>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</si>
  <si>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</si>
  <si>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</si>
  <si>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</si>
  <si>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</si>
  <si>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</si>
  <si>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</si>
  <si>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</si>
  <si>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</si>
  <si>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</si>
  <si>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</si>
  <si>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</si>
  <si>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</si>
  <si>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</si>
  <si>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</si>
  <si>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</si>
  <si>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</si>
  <si>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</si>
  <si>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</si>
  <si>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</si>
  <si>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</si>
  <si>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</si>
  <si>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</si>
  <si>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</si>
  <si>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</si>
  <si>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</si>
  <si>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</si>
  <si>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</si>
  <si>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</si>
  <si>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</si>
  <si>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</si>
  <si>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</si>
  <si>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</si>
  <si>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</si>
  <si>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</si>
  <si>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</si>
  <si>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</si>
  <si>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</si>
  <si>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</si>
  <si>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</si>
  <si>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</si>
  <si>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</si>
  <si>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</si>
  <si>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</si>
  <si>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</si>
  <si>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</si>
  <si>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</si>
  <si>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</si>
  <si>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</si>
  <si>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</si>
  <si>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</si>
  <si>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</si>
  <si>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</si>
  <si>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</si>
  <si>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</si>
  <si>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</si>
  <si>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</si>
  <si>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</si>
  <si>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</si>
  <si>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</si>
  <si>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</si>
  <si>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</si>
  <si>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</si>
  <si>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</si>
  <si>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</si>
  <si>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</si>
  <si>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</si>
  <si>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</si>
  <si>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</si>
  <si>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</si>
  <si>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</si>
  <si>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</si>
  <si>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</si>
  <si>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</si>
  <si>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</si>
  <si>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</si>
  <si>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</si>
  <si>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</si>
  <si>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</si>
  <si>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</si>
  <si>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</si>
  <si>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</si>
  <si>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</si>
  <si>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</si>
  <si>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</si>
  <si>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</si>
  <si>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</si>
  <si>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</si>
  <si>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</si>
  <si>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</si>
  <si>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</si>
  <si>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</si>
  <si>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</si>
  <si>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</si>
  <si>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</si>
  <si>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</si>
  <si>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</si>
  <si>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</si>
  <si>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</si>
  <si>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</si>
  <si>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</si>
  <si>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</si>
  <si>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</si>
  <si>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</si>
  <si>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</si>
  <si>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</si>
  <si>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</si>
  <si>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</si>
  <si>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</si>
  <si>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</si>
  <si>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</si>
  <si>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</si>
  <si>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</si>
  <si>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</si>
  <si>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</si>
  <si>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</si>
  <si>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</si>
  <si>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</si>
  <si>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</si>
  <si>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</si>
  <si>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</si>
  <si>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</si>
  <si>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</si>
  <si>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</si>
  <si>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</si>
  <si>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</si>
  <si>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</si>
  <si>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</si>
  <si>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</si>
  <si>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</si>
  <si>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</si>
  <si>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</si>
  <si>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</si>
  <si>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</si>
  <si>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</si>
  <si>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</si>
  <si>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</si>
  <si>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</si>
  <si>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</si>
  <si>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</si>
  <si>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</si>
  <si>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</si>
  <si>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</si>
  <si>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</si>
  <si>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</si>
  <si>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</si>
  <si>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</si>
  <si>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</si>
  <si>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</si>
  <si>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</si>
  <si>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</si>
  <si>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</si>
  <si>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</si>
  <si>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</si>
  <si>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</si>
  <si>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</si>
  <si>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</si>
  <si>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</si>
  <si>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</si>
  <si>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</si>
  <si>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</si>
  <si>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</si>
  <si>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</si>
  <si>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</si>
  <si>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</si>
  <si>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</si>
  <si>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</si>
  <si>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</si>
  <si>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</si>
  <si>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</si>
  <si>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</si>
  <si>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</si>
  <si>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</si>
  <si>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</si>
  <si>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</si>
  <si>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</si>
  <si>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</si>
  <si>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</si>
  <si>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</si>
  <si>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</si>
  <si>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</si>
  <si>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</si>
  <si>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</si>
  <si>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</si>
  <si>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</si>
  <si>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</si>
  <si>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</si>
  <si>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</si>
  <si>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</si>
  <si>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</si>
  <si>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</si>
  <si>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</si>
  <si>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</si>
  <si>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</si>
  <si>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</si>
  <si>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</si>
  <si>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</si>
  <si>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</si>
  <si>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</si>
  <si>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</si>
  <si>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</si>
  <si>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</si>
  <si>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</si>
  <si>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</si>
  <si>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</si>
  <si>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</si>
  <si>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</si>
  <si>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</si>
  <si>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</si>
  <si>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</si>
  <si>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</si>
  <si>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</si>
  <si>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</si>
  <si>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</si>
  <si>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</si>
  <si>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</si>
  <si>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</si>
  <si>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</si>
  <si>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</si>
  <si>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</si>
  <si>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</si>
  <si>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</si>
  <si>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</si>
  <si>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</si>
  <si>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</si>
  <si>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</si>
  <si>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</si>
  <si>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</si>
  <si>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</si>
  <si>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</si>
  <si>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</si>
  <si>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</si>
  <si>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</si>
  <si>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</si>
  <si>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</si>
  <si>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</si>
  <si>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</si>
  <si>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</si>
  <si>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</si>
  <si>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</si>
  <si>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</si>
  <si>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</si>
  <si>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</si>
  <si>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</si>
  <si>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</si>
  <si>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</si>
  <si>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</si>
  <si>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</si>
  <si>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</si>
  <si>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</si>
  <si>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</si>
  <si>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</si>
  <si>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</si>
  <si>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</si>
  <si>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</si>
  <si>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</si>
  <si>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</si>
  <si>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</si>
  <si>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</si>
  <si>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</si>
  <si>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</si>
  <si>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</si>
  <si>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</si>
  <si>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</si>
  <si>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</si>
  <si>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</si>
  <si>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</si>
  <si>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</si>
  <si>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</si>
  <si>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</si>
  <si>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</si>
  <si>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</si>
  <si>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</si>
  <si>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</si>
  <si>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</si>
  <si>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</si>
  <si>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</si>
  <si>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</si>
  <si>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</si>
  <si>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</si>
  <si>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</si>
  <si>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</si>
  <si>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</si>
  <si>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</si>
  <si>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</si>
  <si>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</si>
  <si>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</si>
  <si>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</si>
  <si>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</si>
  <si>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</si>
  <si>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</si>
  <si>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</si>
  <si>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</si>
  <si>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</si>
  <si>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</si>
  <si>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</si>
  <si>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</si>
  <si>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</si>
  <si>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</si>
  <si>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</si>
  <si>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</si>
  <si>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</si>
  <si>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</si>
  <si>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</si>
  <si>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</si>
  <si>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</si>
  <si>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</si>
  <si>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</si>
  <si>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</si>
  <si>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</si>
  <si>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</si>
  <si>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</si>
  <si>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</si>
  <si>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</si>
  <si>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</si>
  <si>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</si>
  <si>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</si>
  <si>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</si>
  <si>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</si>
  <si>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</si>
  <si>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</si>
  <si>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</si>
  <si>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</si>
  <si>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</si>
  <si>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</si>
  <si>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</si>
  <si>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</si>
  <si>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</si>
  <si>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</si>
  <si>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</si>
  <si>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</si>
  <si>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</si>
  <si>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</si>
  <si>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</si>
  <si>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</si>
  <si>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</si>
  <si>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</si>
  <si>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</si>
  <si>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</si>
  <si>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</si>
  <si>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</si>
  <si>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</si>
  <si>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</si>
  <si>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</si>
  <si>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</si>
  <si>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</si>
  <si>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</si>
  <si>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</si>
  <si>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</si>
  <si>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</si>
  <si>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</si>
  <si>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</si>
  <si>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</si>
  <si>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</si>
  <si>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</si>
  <si>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</si>
  <si>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</si>
  <si>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</si>
  <si>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</si>
  <si>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</si>
  <si>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</si>
  <si>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</si>
  <si>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</si>
  <si>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</si>
  <si>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</si>
  <si>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</si>
  <si>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</si>
  <si>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</si>
  <si>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</si>
  <si>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</si>
  <si>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</si>
  <si>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</si>
  <si>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</si>
  <si>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</si>
  <si>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</si>
  <si>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</si>
  <si>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</si>
  <si>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</si>
  <si>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</si>
  <si>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</si>
  <si>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</si>
  <si>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</si>
  <si>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</si>
  <si>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</si>
  <si>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</si>
  <si>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</si>
  <si>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</si>
  <si>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</si>
  <si>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</si>
  <si>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</si>
  <si>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</si>
  <si>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</si>
  <si>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</si>
  <si>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</si>
  <si>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</si>
  <si>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</si>
  <si>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</si>
  <si>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</si>
  <si>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</si>
  <si>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</si>
  <si>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</si>
  <si>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</si>
  <si>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</si>
  <si>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</si>
  <si>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</si>
  <si>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</si>
  <si>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</si>
  <si>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</si>
  <si>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</si>
  <si>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</si>
  <si>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</si>
  <si>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</si>
  <si>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</si>
  <si>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</si>
  <si>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</si>
  <si>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</si>
  <si>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</si>
  <si>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</si>
  <si>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</si>
  <si>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</si>
  <si>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</si>
  <si>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</si>
  <si>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</si>
  <si>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</si>
  <si>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</si>
  <si>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</si>
  <si>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</si>
  <si>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</si>
  <si>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</si>
  <si>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</si>
  <si>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</si>
  <si>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</si>
  <si>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</si>
  <si>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</si>
  <si>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</si>
  <si>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</si>
  <si>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</si>
  <si>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</si>
  <si>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</si>
  <si>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</si>
  <si>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</si>
  <si>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</si>
  <si>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</si>
  <si>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</si>
  <si>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</si>
  <si>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</si>
  <si>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</si>
  <si>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</si>
  <si>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</si>
  <si>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</si>
  <si>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</si>
  <si>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</si>
  <si>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</si>
  <si>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</si>
  <si>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</si>
  <si>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</si>
  <si>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</si>
  <si>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</si>
  <si>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</si>
  <si>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</si>
  <si>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</si>
  <si>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</si>
  <si>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</si>
  <si>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</si>
  <si>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</si>
  <si>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</si>
  <si>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</si>
  <si>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</si>
  <si>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</si>
  <si>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</si>
  <si>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</si>
  <si>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</si>
  <si>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</si>
  <si>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</si>
  <si>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</si>
  <si>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</si>
  <si>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</si>
  <si>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</si>
  <si>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</si>
  <si>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</si>
  <si>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</si>
  <si>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</si>
  <si>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</si>
  <si>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</si>
  <si>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</si>
  <si>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</si>
  <si>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</si>
  <si>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</si>
  <si>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</si>
  <si>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</si>
  <si>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</si>
  <si>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</si>
  <si>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</si>
  <si>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</si>
  <si>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</si>
  <si>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</si>
  <si>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</si>
  <si>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</si>
  <si>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</si>
  <si>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</si>
  <si>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</si>
  <si>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</si>
  <si>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</si>
  <si>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</si>
  <si>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</si>
  <si>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</si>
  <si>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</si>
  <si>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</si>
  <si>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</si>
  <si>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</si>
  <si>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</si>
  <si>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</si>
  <si>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</si>
  <si>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</si>
  <si>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</si>
  <si>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</si>
  <si>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</si>
  <si>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</si>
  <si>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</si>
  <si>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</si>
  <si>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</si>
  <si>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</si>
  <si>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</si>
  <si>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</si>
  <si>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</si>
  <si>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</si>
  <si>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</si>
  <si>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</si>
  <si>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</si>
  <si>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</si>
  <si>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</si>
  <si>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</si>
  <si>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</si>
  <si>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</si>
  <si>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</si>
  <si>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</si>
  <si>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</si>
  <si>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</si>
  <si>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</si>
  <si>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</si>
  <si>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</si>
  <si>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</si>
  <si>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</si>
  <si>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</si>
  <si>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</si>
  <si>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</si>
  <si>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</si>
  <si>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</si>
  <si>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</si>
  <si>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</si>
  <si>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</si>
  <si>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</si>
  <si>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</si>
  <si>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</si>
  <si>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</si>
  <si>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</si>
  <si>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</si>
  <si>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</si>
  <si>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</si>
  <si>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</si>
  <si>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</si>
  <si>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</si>
  <si>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</si>
  <si>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</si>
  <si>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</si>
  <si>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</si>
  <si>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</si>
  <si>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</si>
  <si>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</si>
  <si>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</si>
  <si>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</si>
  <si>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</si>
  <si>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</si>
  <si>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</si>
  <si>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</si>
  <si>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</si>
  <si>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</si>
  <si>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</si>
  <si>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</si>
  <si>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</si>
  <si>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</si>
  <si>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</si>
  <si>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</si>
  <si>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</si>
  <si>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</si>
  <si>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</si>
  <si>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</si>
  <si>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</si>
  <si>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</si>
  <si>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</si>
  <si>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</si>
  <si>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</si>
  <si>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</si>
  <si>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</si>
  <si>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</si>
  <si>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</si>
  <si>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</si>
  <si>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</si>
  <si>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</si>
  <si>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</si>
  <si>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</si>
  <si>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</si>
  <si>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</si>
  <si>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</si>
  <si>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</si>
  <si>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</si>
  <si>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</si>
  <si>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</si>
  <si>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</si>
  <si>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</si>
  <si>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</si>
  <si>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</si>
  <si>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</si>
  <si>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</si>
  <si>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</si>
  <si>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</si>
  <si>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</si>
  <si>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</si>
  <si>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</si>
  <si>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</si>
  <si>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</si>
  <si>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</si>
  <si>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</si>
  <si>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</si>
  <si>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</si>
  <si>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</si>
  <si>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</si>
  <si>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</si>
  <si>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</si>
  <si>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</si>
  <si>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</si>
  <si>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</si>
  <si>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</si>
  <si>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</si>
  <si>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</si>
  <si>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</si>
  <si>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</si>
  <si>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</si>
  <si>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</si>
  <si>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</si>
  <si>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</si>
  <si>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</si>
  <si>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</si>
  <si>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</si>
  <si>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</si>
  <si>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</si>
  <si>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</si>
  <si>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</si>
  <si>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</si>
  <si>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</si>
  <si>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</si>
  <si>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</si>
  <si>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</si>
  <si>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</si>
  <si>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</si>
  <si>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</si>
  <si>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</si>
  <si>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</si>
  <si>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</si>
  <si>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</si>
  <si>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</si>
  <si>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</si>
  <si>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</si>
  <si>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</si>
  <si>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</si>
  <si>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</si>
  <si>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</si>
  <si>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</si>
  <si>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</si>
  <si>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</si>
  <si>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</si>
  <si>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</si>
  <si>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</si>
  <si>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</si>
  <si>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</si>
  <si>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</si>
  <si>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</si>
  <si>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</si>
  <si>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</si>
  <si>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</si>
  <si>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</si>
  <si>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</si>
  <si>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</si>
  <si>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</si>
  <si>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</si>
  <si>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</si>
  <si>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</si>
  <si>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</si>
  <si>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</si>
  <si>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</si>
  <si>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</si>
  <si>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</si>
  <si>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</si>
  <si>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</si>
  <si>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</si>
  <si>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</si>
  <si>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</si>
  <si>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</si>
  <si>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</si>
  <si>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</si>
  <si>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</si>
  <si>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</si>
  <si>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</si>
  <si>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</si>
  <si>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</si>
  <si>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</si>
  <si>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</si>
  <si>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</si>
  <si>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</si>
  <si>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</si>
  <si>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</si>
  <si>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</si>
  <si>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</si>
  <si>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</si>
  <si>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</si>
  <si>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</si>
  <si>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</si>
  <si>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</si>
  <si>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</si>
  <si>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</si>
  <si>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</si>
  <si>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</si>
  <si>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</si>
  <si>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</si>
  <si>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</si>
  <si>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</si>
  <si>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</si>
  <si>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</si>
  <si>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</si>
  <si>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</si>
  <si>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</si>
  <si>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</si>
  <si>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</si>
  <si>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</si>
  <si>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</si>
  <si>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</si>
  <si>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</si>
  <si>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</si>
  <si>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</si>
  <si>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</si>
  <si>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</si>
  <si>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</si>
  <si>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</si>
  <si>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</si>
  <si>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</si>
  <si>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</si>
  <si>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</si>
  <si>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</si>
  <si>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</si>
  <si>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</si>
  <si>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</si>
  <si>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</si>
  <si>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</si>
  <si>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</si>
  <si>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</si>
  <si>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</si>
  <si>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</si>
  <si>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</si>
  <si>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</si>
  <si>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</si>
  <si>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</si>
  <si>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</si>
  <si>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</si>
  <si>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</si>
  <si>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</si>
  <si>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</si>
  <si>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</si>
  <si>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</si>
  <si>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</si>
  <si>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</si>
  <si>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</si>
  <si>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</si>
  <si>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</si>
  <si>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</si>
  <si>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</si>
  <si>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</si>
  <si>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</si>
  <si>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</si>
  <si>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</si>
  <si>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</si>
  <si>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</si>
  <si>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</si>
  <si>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</si>
  <si>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</si>
  <si>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</si>
  <si>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</si>
  <si>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</si>
  <si>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</si>
  <si>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</si>
  <si>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</si>
  <si>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</si>
  <si>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</si>
  <si>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</si>
  <si>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</si>
  <si>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</si>
  <si>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</si>
  <si>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</si>
  <si>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</si>
  <si>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</si>
  <si>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</si>
  <si>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</si>
  <si>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</si>
  <si>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</si>
  <si>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</si>
  <si>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</si>
  <si>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</si>
  <si>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</si>
  <si>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</si>
  <si>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</si>
  <si>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</si>
  <si>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</si>
  <si>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</si>
  <si>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</si>
  <si>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</si>
  <si>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</si>
  <si>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</si>
  <si>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</si>
  <si>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</si>
  <si>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</si>
  <si>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</si>
  <si>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</si>
  <si>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</si>
  <si>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</si>
  <si>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</si>
  <si>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</si>
  <si>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</si>
  <si>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</si>
  <si>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</si>
  <si>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</si>
  <si>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</si>
  <si>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</si>
  <si>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</si>
  <si>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</si>
  <si>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</si>
  <si>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</si>
  <si>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</si>
  <si>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</si>
  <si>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</si>
  <si>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</si>
  <si>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</si>
  <si>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</si>
  <si>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</si>
  <si>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</si>
  <si>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</si>
  <si>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</si>
  <si>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</si>
  <si>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</si>
  <si>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</si>
  <si>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</si>
  <si>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</si>
  <si>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</si>
  <si>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</si>
  <si>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</si>
  <si>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</si>
  <si>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</si>
  <si>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</si>
  <si>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</si>
  <si>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</si>
  <si>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</si>
  <si>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</si>
  <si>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</si>
  <si>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</si>
  <si>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</si>
  <si>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</si>
  <si>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</si>
  <si>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</si>
  <si>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</si>
  <si>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</si>
  <si>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</si>
  <si>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</si>
  <si>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</si>
  <si>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</si>
  <si>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</si>
  <si>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</si>
  <si>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</si>
  <si>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</si>
  <si>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</si>
  <si>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</si>
  <si>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</si>
  <si>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</si>
  <si>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</si>
  <si>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</si>
  <si>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</si>
  <si>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</si>
  <si>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</si>
  <si>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</si>
  <si>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</si>
  <si>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</si>
  <si>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</si>
  <si>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</si>
  <si>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</si>
  <si>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</si>
  <si>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</si>
  <si>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</si>
  <si>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</si>
  <si>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</si>
  <si>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</si>
  <si>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</si>
  <si>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</si>
  <si>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</si>
  <si>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</si>
  <si>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</si>
  <si>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</si>
  <si>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</si>
  <si>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</si>
  <si>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</si>
  <si>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</si>
  <si>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</si>
  <si>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</si>
  <si>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</si>
  <si>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</si>
  <si>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</si>
  <si>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</si>
  <si>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</si>
  <si>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</si>
  <si>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</si>
  <si>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</si>
  <si>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</si>
  <si>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</si>
  <si>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</si>
  <si>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</si>
  <si>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</si>
  <si>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</si>
  <si>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</si>
  <si>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</si>
  <si>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</si>
  <si>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</si>
  <si>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</si>
  <si>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</si>
  <si>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</si>
  <si>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</si>
  <si>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</si>
  <si>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</si>
  <si>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</si>
  <si>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</si>
  <si>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</si>
  <si>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</si>
  <si>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</si>
  <si>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</si>
  <si>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</si>
  <si>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</si>
  <si>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</si>
  <si>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</si>
  <si>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</si>
  <si>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</si>
  <si>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</si>
  <si>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</si>
  <si>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</si>
  <si>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</si>
  <si>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</si>
  <si>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</si>
  <si>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</si>
  <si>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</si>
  <si>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</si>
  <si>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</si>
  <si>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</si>
  <si>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</si>
  <si>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</si>
  <si>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</si>
  <si>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</si>
  <si>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</si>
  <si>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</si>
  <si>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</si>
  <si>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</si>
  <si>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</si>
  <si>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</si>
  <si>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</si>
  <si>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</si>
  <si>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</si>
  <si>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</si>
  <si>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</si>
  <si>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</si>
  <si>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</si>
  <si>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</si>
  <si>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</si>
  <si>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</si>
  <si>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</si>
  <si>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</si>
  <si>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</si>
  <si>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</si>
  <si>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</si>
  <si>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</si>
  <si>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</si>
  <si>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</si>
  <si>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</si>
  <si>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</si>
  <si>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</si>
  <si>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</si>
  <si>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</si>
  <si>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</si>
  <si>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</si>
  <si>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</si>
  <si>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</si>
  <si>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</si>
  <si>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</si>
  <si>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</si>
  <si>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</si>
  <si>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</si>
  <si>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</si>
  <si>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</si>
  <si>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</si>
  <si>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</si>
  <si>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</si>
  <si>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</si>
  <si>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</si>
  <si>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</si>
  <si>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</si>
  <si>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</si>
  <si>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</si>
  <si>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</si>
  <si>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</si>
  <si>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</si>
  <si>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</si>
  <si>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</si>
  <si>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</si>
  <si>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</si>
  <si>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</si>
  <si>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</si>
  <si>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</si>
  <si>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</si>
  <si>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</si>
  <si>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</si>
  <si>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</si>
  <si>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</si>
  <si>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</si>
  <si>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</si>
  <si>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</si>
  <si>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</si>
  <si>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</si>
  <si>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</si>
  <si>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</si>
  <si>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</si>
  <si>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</si>
  <si>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</si>
  <si>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</si>
  <si>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</si>
  <si>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</si>
  <si>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</si>
  <si>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</si>
  <si>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</si>
  <si>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</si>
  <si>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</si>
  <si>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</si>
  <si>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</si>
  <si>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</si>
  <si>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</si>
  <si>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</si>
  <si>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</si>
  <si>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</si>
  <si>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</si>
  <si>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</si>
  <si>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</si>
  <si>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</si>
  <si>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</si>
  <si>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</si>
  <si>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</si>
  <si>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</si>
  <si>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</si>
  <si>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</si>
  <si>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</si>
  <si>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</si>
  <si>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</si>
  <si>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</si>
  <si>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</si>
  <si>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</si>
  <si>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</si>
  <si>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</si>
  <si>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</si>
  <si>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</si>
  <si>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</si>
  <si>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</si>
  <si>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</si>
  <si>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</si>
  <si>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</si>
  <si>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</si>
  <si>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</si>
  <si>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</si>
  <si>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</si>
  <si>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</si>
  <si>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</si>
  <si>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</si>
  <si>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</si>
  <si>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</si>
  <si>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</si>
  <si>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</si>
  <si>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</si>
  <si>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</si>
  <si>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</si>
  <si>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</si>
  <si>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</si>
  <si>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</si>
  <si>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</si>
  <si>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</si>
  <si>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</si>
  <si>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</si>
  <si>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</si>
  <si>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</si>
  <si>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</si>
  <si>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</si>
  <si>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</si>
  <si>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</si>
  <si>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</si>
  <si>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</si>
  <si>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</si>
  <si>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</si>
  <si>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</si>
  <si>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</si>
  <si>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</si>
  <si>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</si>
  <si>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</si>
  <si>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</si>
  <si>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</si>
  <si>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</si>
  <si>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</si>
  <si>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</si>
  <si>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</si>
  <si>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</si>
  <si>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</si>
  <si>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</si>
  <si>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</si>
  <si>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</si>
  <si>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</si>
  <si>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</si>
  <si>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</si>
  <si>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</si>
  <si>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</si>
  <si>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</si>
  <si>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</si>
  <si>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</si>
  <si>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</si>
  <si>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</si>
  <si>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</si>
  <si>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</si>
  <si>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</si>
  <si>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</si>
  <si>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</si>
  <si>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</si>
  <si>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</si>
  <si>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</si>
  <si>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</si>
  <si>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</si>
  <si>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</si>
  <si>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</si>
  <si>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</si>
  <si>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</si>
  <si>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</si>
  <si>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</si>
  <si>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</si>
  <si>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</si>
  <si>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</si>
  <si>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</si>
  <si>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</si>
  <si>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</si>
  <si>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</si>
  <si>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</si>
  <si>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</si>
  <si>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</si>
  <si>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</si>
  <si>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</si>
  <si>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</si>
  <si>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</si>
  <si>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</si>
  <si>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</si>
  <si>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</si>
  <si>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</si>
  <si>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</si>
  <si>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</si>
  <si>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</si>
  <si>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</si>
  <si>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</si>
  <si>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</si>
  <si>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</si>
  <si>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</si>
  <si>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</si>
  <si>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</si>
  <si>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</si>
  <si>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</si>
  <si>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</si>
  <si>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</si>
  <si>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</si>
  <si>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</si>
  <si>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</si>
  <si>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</si>
  <si>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</si>
  <si>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</si>
  <si>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</si>
  <si>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</si>
  <si>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</si>
  <si>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</si>
  <si>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</si>
  <si>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</si>
  <si>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</si>
  <si>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</si>
  <si>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</si>
  <si>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</si>
  <si>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</si>
  <si>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</si>
  <si>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</si>
  <si>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</si>
  <si>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</si>
  <si>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</si>
  <si>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</si>
  <si>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</si>
  <si>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</si>
  <si>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</si>
  <si>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</si>
  <si>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</si>
  <si>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</si>
  <si>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</si>
  <si>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</si>
  <si>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</si>
  <si>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</si>
  <si>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</si>
  <si>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</si>
  <si>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</si>
  <si>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</si>
  <si>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</si>
  <si>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</si>
  <si>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</si>
  <si>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</si>
  <si>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</si>
  <si>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</si>
  <si>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</si>
  <si>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</si>
  <si>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</si>
  <si>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</si>
  <si>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</si>
  <si>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</si>
  <si>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</si>
  <si>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</si>
  <si>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</si>
  <si>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</si>
  <si>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</si>
  <si>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</si>
  <si>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</si>
  <si>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</si>
  <si>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</si>
  <si>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</si>
  <si>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</si>
  <si>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</si>
  <si>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</si>
  <si>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</si>
  <si>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</si>
  <si>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</si>
  <si>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</si>
  <si>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</si>
  <si>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</si>
  <si>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</si>
  <si>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</si>
  <si>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</si>
  <si>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</si>
  <si>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</si>
  <si>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</si>
  <si>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</si>
  <si>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</si>
  <si>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</si>
  <si>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</si>
  <si>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</si>
  <si>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</si>
  <si>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</si>
  <si>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</si>
  <si>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</si>
  <si>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</si>
  <si>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</si>
  <si>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</si>
  <si>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</si>
  <si>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</si>
  <si>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</si>
  <si>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</si>
  <si>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</si>
  <si>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</si>
  <si>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</si>
  <si>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</si>
  <si>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</si>
  <si>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</si>
  <si>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</si>
  <si>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</si>
  <si>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</si>
  <si>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</si>
  <si>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</si>
  <si>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</si>
  <si>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</si>
  <si>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</si>
  <si>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</si>
  <si>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</si>
  <si>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</si>
  <si>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</si>
  <si>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</si>
  <si>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</si>
  <si>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</si>
  <si>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</si>
  <si>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</si>
  <si>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</si>
  <si>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</si>
  <si>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</si>
  <si>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</si>
  <si>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</si>
  <si>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</si>
  <si>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</si>
  <si>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</si>
  <si>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</si>
  <si>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</si>
  <si>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</si>
  <si>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</si>
  <si>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</si>
  <si>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</si>
  <si>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</si>
  <si>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</si>
  <si>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</si>
  <si>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</si>
  <si>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</si>
  <si>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</si>
  <si>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</si>
  <si>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</si>
  <si>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</si>
  <si>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</si>
  <si>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</si>
  <si>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</si>
  <si>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</si>
  <si>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</si>
  <si>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</si>
  <si>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</si>
  <si>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</si>
  <si>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</si>
  <si>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</si>
  <si>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</si>
  <si>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</si>
  <si>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</si>
  <si>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</si>
  <si>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</si>
  <si>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</si>
  <si>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</si>
  <si>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</si>
  <si>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</si>
  <si>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</si>
  <si>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</si>
  <si>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</si>
  <si>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</si>
  <si>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</si>
  <si>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</si>
  <si>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</si>
  <si>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</si>
  <si>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</si>
  <si>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</si>
  <si>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</si>
  <si>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</si>
  <si>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</si>
  <si>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</si>
  <si>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</si>
  <si>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</si>
  <si>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</si>
  <si>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</si>
  <si>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</si>
  <si>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</si>
  <si>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</si>
  <si>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</si>
  <si>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</si>
  <si>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</si>
  <si>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</si>
  <si>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</si>
  <si>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</si>
  <si>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</si>
  <si>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</si>
  <si>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</si>
  <si>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</si>
  <si>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</si>
  <si>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</si>
  <si>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</si>
  <si>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</si>
  <si>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</si>
  <si>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</si>
  <si>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</si>
  <si>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</si>
  <si>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</si>
  <si>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</si>
  <si>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</si>
  <si>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</si>
  <si>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</si>
  <si>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</si>
  <si>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</si>
  <si>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</si>
  <si>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</si>
  <si>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</si>
  <si>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</si>
  <si>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</si>
  <si>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</si>
  <si>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</si>
  <si>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</si>
  <si>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</si>
  <si>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</si>
  <si>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</si>
  <si>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</si>
  <si>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</si>
  <si>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</si>
  <si>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</si>
  <si>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</si>
  <si>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</si>
  <si>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</si>
  <si>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</si>
  <si>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</si>
  <si>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</si>
  <si>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</si>
  <si>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</si>
  <si>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</si>
  <si>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</si>
  <si>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</si>
  <si>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</si>
  <si>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</si>
  <si>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</si>
  <si>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</si>
  <si>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</si>
  <si>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</si>
  <si>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</si>
  <si>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</si>
  <si>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</si>
  <si>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</si>
  <si>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</si>
  <si>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</si>
  <si>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</si>
  <si>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</si>
  <si>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</si>
  <si>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</si>
  <si>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</si>
  <si>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</si>
  <si>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</si>
  <si>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</si>
  <si>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</si>
  <si>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</si>
  <si>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</si>
  <si>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</si>
  <si>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</si>
  <si>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</si>
  <si>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</si>
  <si>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</si>
  <si>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</si>
  <si>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</si>
  <si>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</si>
  <si>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</si>
  <si>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</si>
  <si>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</si>
  <si>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</si>
  <si>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</si>
  <si>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</si>
  <si>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</si>
  <si>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</si>
  <si>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</si>
  <si>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</si>
  <si>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</si>
  <si>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</si>
  <si>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</si>
  <si>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</si>
  <si>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</si>
  <si>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</si>
  <si>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</si>
  <si>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</si>
  <si>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</si>
  <si>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</si>
  <si>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</si>
  <si>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</si>
  <si>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</si>
  <si>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</si>
  <si>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</si>
  <si>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</si>
  <si>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</si>
  <si>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</si>
  <si>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</si>
  <si>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</si>
  <si>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</si>
  <si>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</si>
  <si>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</si>
  <si>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</si>
  <si>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</si>
  <si>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</si>
  <si>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</si>
  <si>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</si>
  <si>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</si>
  <si>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</si>
  <si>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</si>
  <si>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</si>
  <si>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</si>
  <si>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</si>
  <si>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</si>
  <si>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</si>
  <si>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</si>
  <si>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</si>
  <si>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</si>
  <si>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</si>
  <si>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</si>
  <si>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</si>
  <si>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</si>
  <si>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</si>
  <si>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</si>
  <si>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</si>
  <si>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</si>
  <si>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</si>
  <si>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</si>
  <si>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</si>
  <si>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</si>
  <si>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</si>
  <si>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</si>
  <si>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</si>
  <si>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</si>
  <si>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</si>
  <si>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</si>
  <si>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</si>
  <si>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</si>
  <si>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</si>
  <si>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</si>
  <si>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</si>
  <si>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</si>
  <si>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</si>
  <si>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</si>
  <si>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</si>
  <si>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</si>
  <si>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</si>
  <si>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</si>
  <si>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</si>
  <si>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</si>
  <si>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</si>
  <si>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</si>
  <si>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</si>
  <si>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</si>
  <si>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</si>
  <si>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</si>
  <si>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</si>
  <si>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</si>
  <si>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</si>
  <si>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</si>
  <si>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</si>
  <si>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</si>
  <si>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</si>
  <si>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</si>
  <si>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</si>
  <si>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</si>
  <si>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</si>
  <si>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</si>
  <si>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</si>
  <si>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</si>
  <si>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</si>
  <si>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</si>
  <si>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</si>
  <si>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</si>
  <si>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</si>
  <si>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</si>
  <si>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</si>
  <si>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</si>
  <si>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</si>
  <si>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</si>
  <si>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</si>
  <si>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</si>
  <si>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</si>
  <si>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</si>
  <si>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</si>
  <si>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</si>
  <si>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</si>
  <si>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</si>
  <si>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</si>
  <si>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</si>
  <si>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</si>
  <si>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</si>
  <si>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</si>
  <si>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</si>
  <si>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</si>
  <si>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</si>
  <si>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</si>
  <si>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</si>
  <si>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</si>
  <si>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</si>
  <si>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</si>
  <si>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</si>
  <si>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</si>
  <si>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</si>
  <si>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</si>
  <si>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</si>
  <si>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</si>
  <si>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</si>
  <si>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</si>
  <si>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</si>
  <si>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</si>
  <si>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</si>
  <si>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</si>
  <si>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</si>
  <si>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</si>
  <si>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</si>
  <si>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</si>
  <si>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</si>
  <si>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</si>
  <si>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</si>
  <si>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</si>
  <si>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</si>
  <si>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</si>
  <si>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</si>
  <si>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</si>
  <si>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</si>
  <si>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</si>
  <si>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</si>
  <si>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</si>
  <si>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</si>
  <si>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</si>
  <si>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</si>
  <si>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</si>
  <si>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</si>
  <si>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</si>
  <si>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</si>
  <si>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</si>
  <si>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</si>
  <si>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</si>
  <si>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</si>
  <si>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</si>
  <si>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</si>
  <si>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</si>
  <si>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</si>
  <si>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</si>
  <si>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</si>
  <si>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</si>
  <si>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</si>
  <si>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</si>
  <si>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</si>
  <si>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</si>
  <si>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</si>
  <si>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</si>
  <si>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</si>
  <si>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</si>
  <si>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</si>
  <si>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</si>
  <si>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</si>
  <si>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</si>
  <si>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</si>
  <si>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</si>
  <si>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</si>
  <si>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</si>
  <si>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</si>
  <si>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</si>
  <si>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</si>
  <si>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</si>
  <si>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</si>
  <si>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</si>
  <si>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</si>
  <si>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</si>
  <si>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</si>
  <si>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</si>
  <si>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</si>
  <si>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</si>
  <si>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</si>
  <si>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</si>
  <si>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</si>
  <si>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</si>
  <si>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</si>
  <si>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</si>
  <si>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</si>
  <si>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</si>
  <si>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</si>
  <si>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</si>
  <si>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</si>
  <si>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</si>
  <si>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</si>
  <si>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</si>
  <si>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</si>
  <si>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</si>
  <si>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</si>
  <si>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</si>
  <si>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</si>
  <si>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</si>
  <si>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</si>
  <si>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</si>
  <si>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</si>
  <si>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</si>
  <si>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</si>
  <si>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</si>
  <si>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</si>
  <si>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</si>
  <si>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</si>
  <si>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</si>
  <si>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</si>
  <si>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</si>
  <si>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</si>
  <si>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</si>
  <si>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</si>
  <si>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</si>
  <si>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</si>
  <si>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</si>
  <si>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</si>
  <si>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</si>
  <si>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</si>
  <si>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</si>
  <si>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</si>
  <si>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</si>
  <si>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</si>
  <si>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</si>
  <si>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</si>
  <si>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</si>
  <si>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</si>
  <si>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</si>
  <si>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</si>
  <si>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</si>
  <si>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</si>
  <si>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</si>
  <si>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</si>
  <si>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</si>
  <si>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</si>
  <si>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</si>
  <si>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</si>
  <si>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</si>
  <si>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</si>
  <si>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</si>
  <si>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</si>
  <si>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</si>
  <si>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</si>
  <si>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</si>
  <si>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</si>
  <si>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</si>
  <si>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</si>
  <si>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</si>
  <si>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</si>
  <si>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</si>
  <si>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</si>
  <si>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</si>
  <si>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</si>
  <si>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</si>
  <si>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</si>
  <si>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</si>
  <si>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</si>
  <si>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</si>
  <si>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</si>
  <si>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</si>
  <si>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</si>
  <si>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</si>
  <si>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</si>
  <si>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</si>
  <si>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</si>
  <si>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</si>
  <si>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</si>
  <si>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</si>
  <si>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</si>
  <si>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</si>
  <si>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</si>
  <si>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</si>
  <si>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</si>
  <si>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</si>
  <si>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</si>
  <si>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</si>
  <si>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</si>
  <si>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</si>
  <si>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</si>
  <si>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</si>
  <si>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</si>
  <si>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</si>
  <si>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</si>
  <si>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</si>
  <si>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</si>
  <si>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</si>
  <si>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</si>
  <si>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</si>
  <si>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</si>
  <si>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</si>
  <si>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</si>
  <si>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</si>
  <si>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</si>
  <si>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</si>
  <si>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</si>
  <si>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</si>
  <si>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</si>
  <si>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</si>
  <si>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</si>
  <si>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</si>
  <si>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</si>
  <si>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</si>
  <si>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</si>
  <si>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</si>
  <si>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</si>
  <si>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</si>
  <si>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</si>
  <si>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</si>
  <si>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</si>
  <si>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</si>
  <si>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</si>
  <si>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</si>
  <si>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</si>
  <si>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</si>
  <si>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</si>
  <si>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</si>
  <si>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</si>
  <si>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</si>
  <si>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</si>
  <si>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</si>
  <si>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</si>
  <si>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</si>
  <si>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</si>
  <si>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</si>
  <si>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</si>
  <si>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</si>
  <si>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</si>
  <si>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</si>
  <si>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</si>
  <si>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</si>
  <si>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</si>
  <si>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</si>
  <si>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</si>
  <si>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</si>
  <si>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</si>
  <si>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</si>
  <si>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</si>
  <si>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</si>
  <si>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</si>
  <si>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</si>
  <si>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</si>
  <si>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</si>
  <si>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</si>
  <si>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</si>
  <si>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</si>
  <si>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</si>
  <si>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</si>
  <si>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</si>
  <si>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</si>
  <si>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</si>
  <si>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</si>
  <si>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</si>
  <si>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</si>
  <si>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</si>
  <si>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</si>
  <si>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</si>
  <si>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</si>
  <si>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</si>
  <si>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</si>
  <si>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</si>
  <si>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</si>
  <si>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</si>
  <si>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</si>
  <si>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</si>
  <si>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</si>
  <si>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</si>
  <si>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</si>
  <si>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</si>
  <si>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</si>
  <si>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</si>
  <si>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</si>
  <si>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</si>
  <si>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</si>
  <si>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</si>
  <si>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</si>
  <si>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</si>
  <si>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</si>
  <si>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</si>
  <si>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</si>
  <si>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</si>
  <si>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</si>
  <si>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</si>
  <si>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</si>
  <si>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</si>
  <si>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</si>
  <si>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</si>
  <si>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</si>
  <si>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</si>
  <si>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</si>
  <si>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</si>
  <si>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</si>
  <si>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</si>
  <si>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</si>
  <si>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</si>
  <si>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</si>
  <si>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</si>
  <si>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</si>
  <si>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</si>
  <si>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</si>
  <si>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</si>
  <si>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</si>
  <si>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</si>
  <si>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</si>
  <si>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</si>
  <si>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</si>
  <si>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</si>
  <si>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</si>
  <si>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</si>
  <si>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</si>
  <si>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</si>
  <si>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</si>
  <si>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</si>
  <si>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</si>
  <si>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</si>
  <si>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</si>
  <si>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</si>
  <si>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</si>
  <si>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</si>
  <si>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</si>
  <si>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</si>
  <si>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</si>
  <si>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</si>
  <si>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</si>
  <si>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</si>
  <si>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</si>
  <si>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</si>
  <si>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</si>
  <si>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</si>
  <si>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</si>
  <si>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</si>
  <si>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</si>
  <si>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</si>
  <si>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</si>
  <si>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</si>
  <si>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</si>
  <si>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</si>
  <si>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</si>
  <si>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</si>
  <si>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</si>
  <si>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</si>
  <si>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</si>
  <si>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</si>
  <si>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</si>
  <si>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</si>
  <si>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</si>
  <si>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</si>
  <si>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</si>
  <si>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</si>
  <si>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</si>
  <si>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</si>
  <si>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</si>
  <si>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</si>
  <si>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</si>
  <si>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</si>
  <si>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</si>
  <si>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</si>
  <si>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</si>
  <si>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</si>
  <si>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</si>
  <si>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</si>
  <si>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</si>
  <si>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</si>
  <si>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</si>
  <si>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</si>
  <si>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</si>
  <si>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</si>
  <si>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</si>
  <si>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</si>
  <si>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</si>
  <si>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</si>
  <si>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</si>
  <si>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</si>
  <si>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</si>
  <si>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</si>
  <si>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</si>
  <si>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</si>
  <si>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</si>
  <si>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</si>
  <si>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</si>
  <si>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</si>
  <si>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</si>
  <si>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</si>
  <si>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</si>
  <si>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</si>
  <si>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</si>
  <si>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</si>
  <si>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</si>
  <si>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</si>
  <si>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</si>
  <si>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</si>
  <si>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</si>
  <si>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</si>
  <si>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</si>
  <si>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</si>
  <si>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</si>
  <si>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</si>
  <si>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</si>
  <si>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</si>
  <si>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</si>
  <si>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</si>
  <si>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</si>
  <si>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</si>
  <si>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</si>
  <si>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</si>
  <si>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</si>
  <si>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</si>
  <si>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</si>
  <si>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</si>
  <si>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</si>
  <si>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</si>
  <si>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</si>
  <si>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</si>
  <si>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</si>
  <si>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</si>
  <si>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</si>
  <si>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</si>
  <si>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</si>
  <si>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</si>
  <si>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</si>
  <si>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</si>
  <si>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</si>
  <si>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</si>
  <si>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</si>
  <si>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</si>
  <si>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</si>
  <si>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</si>
  <si>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</si>
  <si>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</si>
  <si>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</si>
  <si>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</si>
  <si>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</si>
  <si>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</si>
  <si>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</si>
  <si>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</si>
  <si>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</si>
  <si>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</si>
  <si>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</si>
  <si>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</si>
  <si>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</si>
  <si>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</si>
  <si>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</si>
  <si>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</si>
  <si>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</si>
  <si>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</si>
  <si>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</si>
  <si>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</si>
  <si>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</si>
  <si>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</si>
  <si>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</si>
  <si>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</si>
  <si>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</si>
  <si>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</si>
  <si>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</si>
  <si>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</si>
  <si>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</si>
  <si>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</si>
  <si>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</si>
  <si>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</si>
  <si>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</si>
  <si>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</si>
  <si>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</si>
  <si>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</si>
  <si>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</si>
  <si>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</si>
  <si>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</si>
  <si>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</si>
  <si>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</si>
  <si>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</si>
  <si>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</si>
  <si>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</si>
  <si>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</si>
  <si>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</si>
  <si>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</si>
  <si>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</si>
  <si>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</si>
  <si>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</si>
  <si>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</si>
  <si>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</si>
  <si>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</si>
  <si>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</si>
  <si>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</si>
  <si>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</si>
  <si>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</si>
  <si>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</si>
  <si>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</si>
  <si>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</si>
  <si>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</si>
  <si>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</si>
  <si>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</si>
  <si>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</si>
  <si>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</si>
  <si>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</si>
  <si>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</si>
  <si>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</si>
  <si>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</si>
  <si>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</si>
  <si>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</si>
  <si>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</si>
  <si>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</si>
  <si>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</si>
  <si>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</si>
  <si>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</si>
  <si>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</si>
  <si>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</si>
  <si>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</si>
  <si>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</si>
  <si>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</si>
  <si>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</si>
  <si>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</si>
  <si>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</si>
  <si>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</si>
  <si>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</si>
  <si>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</si>
  <si>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</si>
  <si>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</si>
  <si>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</si>
  <si>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</si>
  <si>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</si>
  <si>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</si>
  <si>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</si>
  <si>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</si>
  <si>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</si>
  <si>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</si>
  <si>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</si>
  <si>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</si>
  <si>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</si>
  <si>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</si>
  <si>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</si>
  <si>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</si>
  <si>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</si>
  <si>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</si>
  <si>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</si>
  <si>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</si>
  <si>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</si>
  <si>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</si>
  <si>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</si>
  <si>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</si>
  <si>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</si>
  <si>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</si>
  <si>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</si>
  <si>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</si>
  <si>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</si>
  <si>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</si>
  <si>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</si>
  <si>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</si>
  <si>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</si>
  <si>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</si>
  <si>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</si>
  <si>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</si>
  <si>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</si>
  <si>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</si>
  <si>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</si>
  <si>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</si>
  <si>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</si>
  <si>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</si>
  <si>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</si>
  <si>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</si>
  <si>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</si>
  <si>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</si>
  <si>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</si>
  <si>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</si>
  <si>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</si>
  <si>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</si>
  <si>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</si>
  <si>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</si>
  <si>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</si>
  <si>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</si>
  <si>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</si>
  <si>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</si>
  <si>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</si>
  <si>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</si>
  <si>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</si>
  <si>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</si>
  <si>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</si>
  <si>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</si>
  <si>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</si>
  <si>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</si>
  <si>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</si>
  <si>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</si>
  <si>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</si>
  <si>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</si>
  <si>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</si>
  <si>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</si>
  <si>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</si>
  <si>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</si>
  <si>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</si>
  <si>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</si>
  <si>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</si>
  <si>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</si>
  <si>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</si>
  <si>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</si>
  <si>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</si>
  <si>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</si>
  <si>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</si>
  <si>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</si>
  <si>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</si>
  <si>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</si>
  <si>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</si>
  <si>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</si>
  <si>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</si>
  <si>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</si>
  <si>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</si>
  <si>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</si>
  <si>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</si>
  <si>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</si>
  <si>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</si>
  <si>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</si>
  <si>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</si>
  <si>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</si>
  <si>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</si>
  <si>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</si>
  <si>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</si>
  <si>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</si>
  <si>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</si>
  <si>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</si>
  <si>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</si>
  <si>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</si>
  <si>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</si>
  <si>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</si>
  <si>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</si>
  <si>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</si>
  <si>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</si>
  <si>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</si>
  <si>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</si>
  <si>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</si>
  <si>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</si>
  <si>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</si>
  <si>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</si>
  <si>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</si>
  <si>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</si>
  <si>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</si>
  <si>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</si>
  <si>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</si>
  <si>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</si>
  <si>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</si>
  <si>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</si>
  <si>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</si>
  <si>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</si>
  <si>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</si>
  <si>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</si>
  <si>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</si>
  <si>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</si>
  <si>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</si>
  <si>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</si>
  <si>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</si>
  <si>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</si>
  <si>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</si>
  <si>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</si>
  <si>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</si>
  <si>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</si>
  <si>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</si>
  <si>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</si>
  <si>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</si>
  <si>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</si>
  <si>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</si>
  <si>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</si>
  <si>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</si>
  <si>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</si>
  <si>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</si>
  <si>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</si>
  <si>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</si>
  <si>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</si>
  <si>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</si>
  <si>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</si>
  <si>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</si>
  <si>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</si>
  <si>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</si>
  <si>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</si>
  <si>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</si>
  <si>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</si>
  <si>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</si>
  <si>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</si>
  <si>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</si>
  <si>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</si>
  <si>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</si>
  <si>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</si>
  <si>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</si>
  <si>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</si>
  <si>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</si>
  <si>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</si>
  <si>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</si>
  <si>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</si>
  <si>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</si>
  <si>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</si>
  <si>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</si>
  <si>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</si>
  <si>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</si>
  <si>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</si>
  <si>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</si>
  <si>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</si>
  <si>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</si>
  <si>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</si>
  <si>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</si>
  <si>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</si>
  <si>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</si>
  <si>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</si>
  <si>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</si>
  <si>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</si>
  <si>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</si>
  <si>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</si>
  <si>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</si>
  <si>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</si>
  <si>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</si>
  <si>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</si>
  <si>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</si>
  <si>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</si>
  <si>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</si>
  <si>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</si>
  <si>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</si>
  <si>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</si>
  <si>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</si>
  <si>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</si>
  <si>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</si>
  <si>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</si>
  <si>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</si>
  <si>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</si>
  <si>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</si>
  <si>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</si>
  <si>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</si>
  <si>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</si>
  <si>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</si>
  <si>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</si>
  <si>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</si>
  <si>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</si>
  <si>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</si>
  <si>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</si>
  <si>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</si>
  <si>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</si>
  <si>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</si>
  <si>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</si>
  <si>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</si>
  <si>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</si>
  <si>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</si>
  <si>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</si>
  <si>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</si>
  <si>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</si>
  <si>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</si>
  <si>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</si>
  <si>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</si>
  <si>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</si>
  <si>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</si>
  <si>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</si>
  <si>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</si>
  <si>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</si>
  <si>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</si>
  <si>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</si>
  <si>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</si>
  <si>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</si>
  <si>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</si>
  <si>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</si>
  <si>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</si>
  <si>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</si>
  <si>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</si>
  <si>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</si>
  <si>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</si>
  <si>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</si>
  <si>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</si>
  <si>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</si>
  <si>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</si>
  <si>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</si>
  <si>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</si>
  <si>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</si>
  <si>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</si>
  <si>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</si>
  <si>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</si>
  <si>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</si>
  <si>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</si>
  <si>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</si>
  <si>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</si>
  <si>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</si>
  <si>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</si>
  <si>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</si>
  <si>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</si>
  <si>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</si>
  <si>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</si>
  <si>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</si>
  <si>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</si>
  <si>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</si>
  <si>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</si>
  <si>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</si>
  <si>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</si>
  <si>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</si>
  <si>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</si>
  <si>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</si>
  <si>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</si>
  <si>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</si>
  <si>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</si>
  <si>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</si>
  <si>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</si>
  <si>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</si>
  <si>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</si>
  <si>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</si>
  <si>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</si>
  <si>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</si>
  <si>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</si>
  <si>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</si>
  <si>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</si>
  <si>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</si>
  <si>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</si>
  <si>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</si>
  <si>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</si>
  <si>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</si>
  <si>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</si>
  <si>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</si>
  <si>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</si>
  <si>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</si>
  <si>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</si>
  <si>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</si>
  <si>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</si>
  <si>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</si>
  <si>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</si>
  <si>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</si>
  <si>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</si>
  <si>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</si>
  <si>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</si>
  <si>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</si>
  <si>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</si>
  <si>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</si>
  <si>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</si>
  <si>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</si>
  <si>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</si>
  <si>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</si>
  <si>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</si>
  <si>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</si>
  <si>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</si>
  <si>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</si>
  <si>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</si>
  <si>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</si>
  <si>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</si>
  <si>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</si>
  <si>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</si>
  <si>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</si>
  <si>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</si>
  <si>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</si>
  <si>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</si>
  <si>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</si>
  <si>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</si>
  <si>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</si>
  <si>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</si>
  <si>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</si>
  <si>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</si>
  <si>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</si>
  <si>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</si>
  <si>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</si>
  <si>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</si>
  <si>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</si>
  <si>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</si>
  <si>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</si>
  <si>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</si>
  <si>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</si>
  <si>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</si>
  <si>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</si>
  <si>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</si>
  <si>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</si>
  <si>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</si>
  <si>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</si>
  <si>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</si>
  <si>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</si>
  <si>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</si>
  <si>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</si>
  <si>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</si>
  <si>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</si>
  <si>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</si>
  <si>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</si>
  <si>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</si>
  <si>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</si>
  <si>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</si>
  <si>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</si>
  <si>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</si>
  <si>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</si>
  <si>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</si>
  <si>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</si>
  <si>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</si>
  <si>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</si>
  <si>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</si>
  <si>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</si>
  <si>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</si>
  <si>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</si>
  <si>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</si>
  <si>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</si>
  <si>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</si>
  <si>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</si>
  <si>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</si>
  <si>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</si>
  <si>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</si>
  <si>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</si>
  <si>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</si>
  <si>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</si>
  <si>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</si>
  <si>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</si>
  <si>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</si>
  <si>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</si>
  <si>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</si>
  <si>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</si>
  <si>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</si>
  <si>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</si>
  <si>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</si>
  <si>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</si>
  <si>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</si>
  <si>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</si>
  <si>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</si>
  <si>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</si>
  <si>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</si>
  <si>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</si>
  <si>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</si>
  <si>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</si>
  <si>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</si>
  <si>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</si>
  <si>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</si>
  <si>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</si>
  <si>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</si>
  <si>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</si>
  <si>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</si>
  <si>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</si>
  <si>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</si>
  <si>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</si>
  <si>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</si>
  <si>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</si>
  <si>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</si>
  <si>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</si>
  <si>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</si>
  <si>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</si>
  <si>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</si>
  <si>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</si>
  <si>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</si>
  <si>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</si>
  <si>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</si>
  <si>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</si>
  <si>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</si>
  <si>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</si>
  <si>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</si>
  <si>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</si>
  <si>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</si>
  <si>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</si>
  <si>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</si>
  <si>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</si>
  <si>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</si>
  <si>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</si>
  <si>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</si>
  <si>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</si>
  <si>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</si>
  <si>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</si>
  <si>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</si>
  <si>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</si>
  <si>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</si>
  <si>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</si>
  <si>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</si>
  <si>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</si>
  <si>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</si>
  <si>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</si>
  <si>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</si>
  <si>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</si>
  <si>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</si>
  <si>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</si>
  <si>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</si>
  <si>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</si>
  <si>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</si>
  <si>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</si>
  <si>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</si>
  <si>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</si>
  <si>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</si>
  <si>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</si>
  <si>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</si>
  <si>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</si>
  <si>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</si>
  <si>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</si>
  <si>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</si>
  <si>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</si>
  <si>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</si>
  <si>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</si>
  <si>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</si>
  <si>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</si>
  <si>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</si>
  <si>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</si>
  <si>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</si>
  <si>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</si>
  <si>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</si>
  <si>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</si>
  <si>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</si>
  <si>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</si>
  <si>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</si>
  <si>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</si>
  <si>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</si>
  <si>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</si>
  <si>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</si>
  <si>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</si>
  <si>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</si>
  <si>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</si>
  <si>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</si>
  <si>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</si>
  <si>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</si>
  <si>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</si>
  <si>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</si>
  <si>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</si>
  <si>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</si>
  <si>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</si>
  <si>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</si>
  <si>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</si>
  <si>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</si>
  <si>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</si>
  <si>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</si>
  <si>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</si>
  <si>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</si>
  <si>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</si>
  <si>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</si>
  <si>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</si>
  <si>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</si>
  <si>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</si>
  <si>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</si>
  <si>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</si>
  <si>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</si>
  <si>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</si>
  <si>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</si>
  <si>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</si>
  <si>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</si>
  <si>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</si>
  <si>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</si>
  <si>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</si>
  <si>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</si>
  <si>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</si>
  <si>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</si>
  <si>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</si>
  <si>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</si>
  <si>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</si>
  <si>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</si>
  <si>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</si>
  <si>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</si>
  <si>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</si>
  <si>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</si>
  <si>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</si>
  <si>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</si>
  <si>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</si>
  <si>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</si>
  <si>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</si>
  <si>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</si>
  <si>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</si>
  <si>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</si>
  <si>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</si>
  <si>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</si>
  <si>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</si>
  <si>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</si>
  <si>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</si>
  <si>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</si>
  <si>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</si>
  <si>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</si>
  <si>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</si>
  <si>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</si>
  <si>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</si>
  <si>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</si>
  <si>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</si>
  <si>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</si>
  <si>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</si>
  <si>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</si>
  <si>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</si>
  <si>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</si>
  <si>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</si>
  <si>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</si>
  <si>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</si>
  <si>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</si>
  <si>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</si>
  <si>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</si>
  <si>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</si>
  <si>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</si>
  <si>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</si>
  <si>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</si>
  <si>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</si>
  <si>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</si>
  <si>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</si>
  <si>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</si>
  <si>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</si>
  <si>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</si>
  <si>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</si>
  <si>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</si>
  <si>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</si>
  <si>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</si>
  <si>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</si>
  <si>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</si>
  <si>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</si>
  <si>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</si>
  <si>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</si>
  <si>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</si>
  <si>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</si>
  <si>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</si>
  <si>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</si>
  <si>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</si>
  <si>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</si>
  <si>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</si>
  <si>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</si>
  <si>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</si>
  <si>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</si>
  <si>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</si>
  <si>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</si>
  <si>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</si>
  <si>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</si>
  <si>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</si>
  <si>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</si>
  <si>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</si>
  <si>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</si>
  <si>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</si>
  <si>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</si>
  <si>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</si>
  <si>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</si>
  <si>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</si>
  <si>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</si>
  <si>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</si>
  <si>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</si>
  <si>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</si>
  <si>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</si>
  <si>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</si>
  <si>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</si>
  <si>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</si>
  <si>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</si>
  <si>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</si>
  <si>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</si>
  <si>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</si>
  <si>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</si>
  <si>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</si>
  <si>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</si>
  <si>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</si>
  <si>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</si>
  <si>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</si>
  <si>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</si>
  <si>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</si>
  <si>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</si>
  <si>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</si>
  <si>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</si>
  <si>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</si>
  <si>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</si>
  <si>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</si>
  <si>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</si>
  <si>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</si>
  <si>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</si>
  <si>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</si>
  <si>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</si>
  <si>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</si>
  <si>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</si>
  <si>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</si>
  <si>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</si>
  <si>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</si>
  <si>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</si>
  <si>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</si>
  <si>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</si>
  <si>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</si>
  <si>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</si>
  <si>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</si>
  <si>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</si>
  <si>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</si>
  <si>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</si>
  <si>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</si>
  <si>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</si>
  <si>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</si>
  <si>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</si>
  <si>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</si>
  <si>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</si>
  <si>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</si>
  <si>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</si>
  <si>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</si>
  <si>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</si>
  <si>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</si>
  <si>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</si>
  <si>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</si>
  <si>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</si>
  <si>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</si>
  <si>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</si>
  <si>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</si>
  <si>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</si>
  <si>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</si>
  <si>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</si>
  <si>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</si>
  <si>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</si>
  <si>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</si>
  <si>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</si>
  <si>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</si>
  <si>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</si>
  <si>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</si>
  <si>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</si>
  <si>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</si>
  <si>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</si>
  <si>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</si>
  <si>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</si>
  <si>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</si>
  <si>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</si>
  <si>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</si>
  <si>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</si>
  <si>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</si>
  <si>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</si>
  <si>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</si>
  <si>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</si>
  <si>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</si>
  <si>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</si>
  <si>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</si>
  <si>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</si>
  <si>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</si>
  <si>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</si>
  <si>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</si>
  <si>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</si>
  <si>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</si>
  <si>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</si>
  <si>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</si>
  <si>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</si>
  <si>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</si>
  <si>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</si>
  <si>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</si>
  <si>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</si>
  <si>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</si>
  <si>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</si>
  <si>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</si>
  <si>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</si>
  <si>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</si>
  <si>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</si>
  <si>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</si>
  <si>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</si>
  <si>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</si>
  <si>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</si>
  <si>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</si>
  <si>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</si>
  <si>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</si>
  <si>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</si>
  <si>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</si>
  <si>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</si>
  <si>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</si>
  <si>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</si>
  <si>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</si>
  <si>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</si>
  <si>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</si>
  <si>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</si>
  <si>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</si>
  <si>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</si>
  <si>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</si>
  <si>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</si>
  <si>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</si>
  <si>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</si>
  <si>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</si>
  <si>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</si>
  <si>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</si>
  <si>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</si>
  <si>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</si>
  <si>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</si>
  <si>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</si>
  <si>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</si>
  <si>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</si>
  <si>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</si>
  <si>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</si>
  <si>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</si>
  <si>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</si>
  <si>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</si>
  <si>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</si>
  <si>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</si>
  <si>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</si>
  <si>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</si>
  <si>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</si>
  <si>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</si>
  <si>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</si>
  <si>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</si>
  <si>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</si>
  <si>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</si>
  <si>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</si>
  <si>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</si>
  <si>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</si>
  <si>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</si>
  <si>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</si>
  <si>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</si>
  <si>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</si>
  <si>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</si>
  <si>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</si>
  <si>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</si>
  <si>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</si>
  <si>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</si>
  <si>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</si>
  <si>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</si>
  <si>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</si>
  <si>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</si>
  <si>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</si>
  <si>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</si>
  <si>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</si>
  <si>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</si>
  <si>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</si>
  <si>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</si>
  <si>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</si>
  <si>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</si>
  <si>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</si>
  <si>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</si>
  <si>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</si>
  <si>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</si>
  <si>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</si>
  <si>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</si>
  <si>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</si>
  <si>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</si>
  <si>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</si>
  <si>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</si>
  <si>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</si>
  <si>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</si>
  <si>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</si>
  <si>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</si>
  <si>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</si>
  <si>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</si>
  <si>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</si>
  <si>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</si>
  <si>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</si>
  <si>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</si>
  <si>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</si>
  <si>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</si>
  <si>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</si>
  <si>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</si>
  <si>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</si>
  <si>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</si>
  <si>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</si>
  <si>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</si>
  <si>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</si>
  <si>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</si>
  <si>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</si>
  <si>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</si>
  <si>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</si>
  <si>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</si>
  <si>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</si>
  <si>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</si>
  <si>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</si>
  <si>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</si>
  <si>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</si>
  <si>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</si>
  <si>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</si>
  <si>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</si>
  <si>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</si>
  <si>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</si>
  <si>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</si>
  <si>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</si>
  <si>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</si>
  <si>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</si>
  <si>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</si>
  <si>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</si>
  <si>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</si>
  <si>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</si>
  <si>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</si>
  <si>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</si>
  <si>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</si>
  <si>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</si>
  <si>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</si>
  <si>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</si>
  <si>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</si>
  <si>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</si>
  <si>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</si>
  <si>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</si>
  <si>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</si>
  <si>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</si>
  <si>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</si>
  <si>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</si>
  <si>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</si>
  <si>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</si>
  <si>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</si>
  <si>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</si>
  <si>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</si>
  <si>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</si>
  <si>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</si>
  <si>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</si>
  <si>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</si>
  <si>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</si>
  <si>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</si>
  <si>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</si>
  <si>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</si>
  <si>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</si>
  <si>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</si>
  <si>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</si>
  <si>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</si>
  <si>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</si>
  <si>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</si>
  <si>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</si>
  <si>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</si>
  <si>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</si>
  <si>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</si>
  <si>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</si>
  <si>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</si>
  <si>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</si>
  <si>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</si>
  <si>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</si>
  <si>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</si>
  <si>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</si>
  <si>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</si>
  <si>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</si>
  <si>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</si>
  <si>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</si>
  <si>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</si>
  <si>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</si>
  <si>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</si>
  <si>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</si>
  <si>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</si>
  <si>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</si>
  <si>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</si>
  <si>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</si>
  <si>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</si>
  <si>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</si>
  <si>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</si>
  <si>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</si>
  <si>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</si>
  <si>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</si>
  <si>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</si>
  <si>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</si>
  <si>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</si>
  <si>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</si>
  <si>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</si>
  <si>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</si>
  <si>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</si>
  <si>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</si>
  <si>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</si>
  <si>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</si>
  <si>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</si>
  <si>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</si>
  <si>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</si>
  <si>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</si>
  <si>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</si>
  <si>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</si>
  <si>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</si>
  <si>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</si>
  <si>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</si>
  <si>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</si>
  <si>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</si>
  <si>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</si>
  <si>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</si>
  <si>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</si>
  <si>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</si>
  <si>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</si>
  <si>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</si>
  <si>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</si>
  <si>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</si>
  <si>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</si>
  <si>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</si>
  <si>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</si>
  <si>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</si>
  <si>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</si>
  <si>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</si>
  <si>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</si>
  <si>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</si>
  <si>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</si>
  <si>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</si>
  <si>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</si>
  <si>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</si>
  <si>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</si>
  <si>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</si>
  <si>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</si>
  <si>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</si>
  <si>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</si>
  <si>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</si>
  <si>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</si>
  <si>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</si>
  <si>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</si>
  <si>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</si>
  <si>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</si>
  <si>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</si>
  <si>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</si>
  <si>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</si>
  <si>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</si>
  <si>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</si>
  <si>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</si>
  <si>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</si>
  <si>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</si>
  <si>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</si>
  <si>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</si>
  <si>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</si>
  <si>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</si>
  <si>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</si>
  <si>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</si>
  <si>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</si>
  <si>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</si>
  <si>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</si>
  <si>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</si>
  <si>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</si>
  <si>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</si>
  <si>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</si>
  <si>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</si>
  <si>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</si>
  <si>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</si>
  <si>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</si>
  <si>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</si>
  <si>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</si>
  <si>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</si>
  <si>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</si>
  <si>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</si>
  <si>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</si>
  <si>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</si>
  <si>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</si>
  <si>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</si>
  <si>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</si>
  <si>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</si>
  <si>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</si>
  <si>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</si>
  <si>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</si>
  <si>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</si>
  <si>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</si>
  <si>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</si>
  <si>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</si>
  <si>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</si>
  <si>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</si>
  <si>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</si>
  <si>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</si>
  <si>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</si>
  <si>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</si>
  <si>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</si>
  <si>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</si>
  <si>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</si>
  <si>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</si>
  <si>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</si>
  <si>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</si>
  <si>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</si>
  <si>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</si>
  <si>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</si>
  <si>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</si>
  <si>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</si>
  <si>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</si>
  <si>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</si>
  <si>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</si>
  <si>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</si>
  <si>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</si>
  <si>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</si>
  <si>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</si>
  <si>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</si>
  <si>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</si>
  <si>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</si>
  <si>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</si>
  <si>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</si>
  <si>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</si>
  <si>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</si>
  <si>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</si>
  <si>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</si>
  <si>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</si>
  <si>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</si>
  <si>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</si>
  <si>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</si>
  <si>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</si>
  <si>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</si>
  <si>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</si>
  <si>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</si>
  <si>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</si>
  <si>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</si>
  <si>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</si>
  <si>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</si>
  <si>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</si>
  <si>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</si>
  <si>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</si>
  <si>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</si>
  <si>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</si>
  <si>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</si>
  <si>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</si>
  <si>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</si>
  <si>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</si>
  <si>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</si>
  <si>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</si>
  <si>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</si>
  <si>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</si>
  <si>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</si>
  <si>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</si>
  <si>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</si>
  <si>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</si>
  <si>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</si>
  <si>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</si>
  <si>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</si>
  <si>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</si>
  <si>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</si>
  <si>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</si>
  <si>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</si>
  <si>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</si>
  <si>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</si>
  <si>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</si>
  <si>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</si>
  <si>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</si>
  <si>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</si>
  <si>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</si>
  <si>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</si>
  <si>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</si>
  <si>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</si>
  <si>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</si>
  <si>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</si>
  <si>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</si>
  <si>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</si>
  <si>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</si>
  <si>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</si>
  <si>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</si>
  <si>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</si>
  <si>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</si>
  <si>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</si>
  <si>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</si>
  <si>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</si>
  <si>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</si>
  <si>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</si>
  <si>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</si>
  <si>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</si>
  <si>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</si>
  <si>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</si>
  <si>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</si>
  <si>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</si>
  <si>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</si>
  <si>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</si>
  <si>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</si>
  <si>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</si>
  <si>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</si>
  <si>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</si>
  <si>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</si>
  <si>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</si>
  <si>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</si>
  <si>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</si>
  <si>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</si>
  <si>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</si>
  <si>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</si>
  <si>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</si>
  <si>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</si>
  <si>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</si>
  <si>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</si>
  <si>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</si>
  <si>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</si>
  <si>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</si>
  <si>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</si>
  <si>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</si>
  <si>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</si>
  <si>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</si>
  <si>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</si>
  <si>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</si>
  <si>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</si>
  <si>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</si>
  <si>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</si>
  <si>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</si>
  <si>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</si>
  <si>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</si>
  <si>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</si>
  <si>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</si>
  <si>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</si>
  <si>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</si>
  <si>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</si>
  <si>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</si>
  <si>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</si>
  <si>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</si>
  <si>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</si>
  <si>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</si>
  <si>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</si>
  <si>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</si>
  <si>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</si>
  <si>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</si>
  <si>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</si>
  <si>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</si>
  <si>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</si>
  <si>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</si>
  <si>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</si>
  <si>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</si>
  <si>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</si>
  <si>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</si>
  <si>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</si>
  <si>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</si>
  <si>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</si>
  <si>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</si>
  <si>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</si>
  <si>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</si>
  <si>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</si>
  <si>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</si>
  <si>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</si>
  <si>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</si>
  <si>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</si>
  <si>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</si>
  <si>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</si>
  <si>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</si>
  <si>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</si>
  <si>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</si>
  <si>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</si>
  <si>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</si>
  <si>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</si>
  <si>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</si>
  <si>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</si>
  <si>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</si>
  <si>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</si>
  <si>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</si>
  <si>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</si>
  <si>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</si>
  <si>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</si>
  <si>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</si>
  <si>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</si>
  <si>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</si>
  <si>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</si>
  <si>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</si>
  <si>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</si>
  <si>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</si>
  <si>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</si>
  <si>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</si>
  <si>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</si>
  <si>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</si>
  <si>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</si>
  <si>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</si>
  <si>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</si>
  <si>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</si>
  <si>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</si>
  <si>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</si>
  <si>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</si>
  <si>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</si>
  <si>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</si>
  <si>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</si>
  <si>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</si>
  <si>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</si>
  <si>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</si>
  <si>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</si>
  <si>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</si>
  <si>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</si>
  <si>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</si>
  <si>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</si>
  <si>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</si>
  <si>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</si>
  <si>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</si>
  <si>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</si>
  <si>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</si>
  <si>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</si>
  <si>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</si>
  <si>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</si>
  <si>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</si>
  <si>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</si>
  <si>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</si>
  <si>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</si>
  <si>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</si>
  <si>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</si>
  <si>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</si>
  <si>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</si>
  <si>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</si>
  <si>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</si>
  <si>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</si>
  <si>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</si>
  <si>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</si>
  <si>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</si>
  <si>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</si>
  <si>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</si>
  <si>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</si>
  <si>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</si>
  <si>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</si>
  <si>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</si>
  <si>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</si>
  <si>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</si>
  <si>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</si>
  <si>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</si>
  <si>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</si>
  <si>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</si>
  <si>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</si>
  <si>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</si>
  <si>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</si>
  <si>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</si>
  <si>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</si>
  <si>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</si>
  <si>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</si>
  <si>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</si>
  <si>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</si>
  <si>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</si>
  <si>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</si>
  <si>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</si>
  <si>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</si>
  <si>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</si>
  <si>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</si>
  <si>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</si>
  <si>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</si>
  <si>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</si>
  <si>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</si>
  <si>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</si>
  <si>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</si>
  <si>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</si>
  <si>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</si>
  <si>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</si>
  <si>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</si>
  <si>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</si>
  <si>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</si>
  <si>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</si>
  <si>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</si>
  <si>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</si>
  <si>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</si>
  <si>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</si>
  <si>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</si>
  <si>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</si>
  <si>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</si>
  <si>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</si>
  <si>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</si>
  <si>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</si>
  <si>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</si>
  <si>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</si>
  <si>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</si>
  <si>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</si>
  <si>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</si>
  <si>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</si>
  <si>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</si>
  <si>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</si>
  <si>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</si>
  <si>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</si>
  <si>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</si>
  <si>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</si>
  <si>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</si>
  <si>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</si>
  <si>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</si>
  <si>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</si>
  <si>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</si>
  <si>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</si>
  <si>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</si>
  <si>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</si>
  <si>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</si>
  <si>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</si>
  <si>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</si>
  <si>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</si>
  <si>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</si>
  <si>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</si>
  <si>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</si>
  <si>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</si>
  <si>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</si>
  <si>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</si>
  <si>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</si>
  <si>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</si>
  <si>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</si>
  <si>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</si>
  <si>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</si>
  <si>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</si>
  <si>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</si>
  <si>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</si>
  <si>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</si>
  <si>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</si>
  <si>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</si>
  <si>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</si>
  <si>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</si>
  <si>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</si>
  <si>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</si>
  <si>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</si>
  <si>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</si>
  <si>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</si>
  <si>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</si>
  <si>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</si>
  <si>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</si>
  <si>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</si>
  <si>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</si>
  <si>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</si>
  <si>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</si>
  <si>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</si>
  <si>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</si>
  <si>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</si>
  <si>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</si>
  <si>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</si>
  <si>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</si>
  <si>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</si>
  <si>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</si>
  <si>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</si>
  <si>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</si>
  <si>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</si>
  <si>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</si>
  <si>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</si>
  <si>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</si>
  <si>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</si>
  <si>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</si>
  <si>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</si>
  <si>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</si>
  <si>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</si>
  <si>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</si>
  <si>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</si>
  <si>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</si>
  <si>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</si>
  <si>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</si>
  <si>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</si>
  <si>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</si>
  <si>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</si>
  <si>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</si>
  <si>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</si>
  <si>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</si>
  <si>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</si>
  <si>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</si>
  <si>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</si>
  <si>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</si>
  <si>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</si>
  <si>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</si>
  <si>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</si>
  <si>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</si>
  <si>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</si>
  <si>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</si>
  <si>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</si>
  <si>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</si>
  <si>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</si>
  <si>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</si>
  <si>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</si>
  <si>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</si>
  <si>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</si>
  <si>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</si>
  <si>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</si>
  <si>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</si>
  <si>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</si>
  <si>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</si>
  <si>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</si>
  <si>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</si>
  <si>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</si>
  <si>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</si>
  <si>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</si>
  <si>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</si>
  <si>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</si>
  <si>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</si>
  <si>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</si>
  <si>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</si>
  <si>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</si>
  <si>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</si>
  <si>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</si>
  <si>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</si>
  <si>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</si>
  <si>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</si>
  <si>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</si>
  <si>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</si>
  <si>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</si>
  <si>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</si>
  <si>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</si>
  <si>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</si>
  <si>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</si>
  <si>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</si>
  <si>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</si>
  <si>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</si>
  <si>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</si>
  <si>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</si>
  <si>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</si>
  <si>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</si>
  <si>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</si>
  <si>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</si>
  <si>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</si>
  <si>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</si>
  <si>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</si>
  <si>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</si>
  <si>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</si>
  <si>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</si>
  <si>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</si>
  <si>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</si>
  <si>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</si>
  <si>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</si>
  <si>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</si>
  <si>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</si>
  <si>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</si>
  <si>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</si>
  <si>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</si>
  <si>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</si>
  <si>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</si>
  <si>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</si>
  <si>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</si>
  <si>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</si>
  <si>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</si>
  <si>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</si>
  <si>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</si>
  <si>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</si>
  <si>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</si>
  <si>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</si>
  <si>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</si>
  <si>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</si>
  <si>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</si>
  <si>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</si>
  <si>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</si>
  <si>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</si>
  <si>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</si>
  <si>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</si>
  <si>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</si>
  <si>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</si>
  <si>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</si>
  <si>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</si>
  <si>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</si>
  <si>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</si>
  <si>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</si>
  <si>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</si>
  <si>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</si>
  <si>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</si>
  <si>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</si>
  <si>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</si>
  <si>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</si>
  <si>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</si>
  <si>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</si>
  <si>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</si>
  <si>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</si>
  <si>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</si>
  <si>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</si>
  <si>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</si>
  <si>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</si>
  <si>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</si>
  <si>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</si>
  <si>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</si>
  <si>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</si>
  <si>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</si>
  <si>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</si>
  <si>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</si>
  <si>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</si>
  <si>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</si>
  <si>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</si>
  <si>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</si>
  <si>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</si>
  <si>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</si>
  <si>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</si>
  <si>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</si>
  <si>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</si>
  <si>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</si>
  <si>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</si>
  <si>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</si>
  <si>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</si>
  <si>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</si>
  <si>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</si>
  <si>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</si>
  <si>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</si>
  <si>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</si>
  <si>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</si>
  <si>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</si>
  <si>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</si>
  <si>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</si>
  <si>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</si>
  <si>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</si>
  <si>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</si>
  <si>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</si>
  <si>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</si>
  <si>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</si>
  <si>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</si>
  <si>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</si>
  <si>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</si>
  <si>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</si>
  <si>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</si>
  <si>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</si>
  <si>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</si>
  <si>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</si>
  <si>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</si>
  <si>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</si>
  <si>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</si>
  <si>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</si>
  <si>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</si>
  <si>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</si>
  <si>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</si>
  <si>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</si>
  <si>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</si>
  <si>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</si>
  <si>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</si>
  <si>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</si>
  <si>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</si>
  <si>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</si>
  <si>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</si>
  <si>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</si>
  <si>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</si>
  <si>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</si>
  <si>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</si>
  <si>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</si>
  <si>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</si>
  <si>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</si>
  <si>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</si>
  <si>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</si>
  <si>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</si>
  <si>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</si>
  <si>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</si>
  <si>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</si>
  <si>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</si>
  <si>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</si>
  <si>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</si>
  <si>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</si>
  <si>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</si>
  <si>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</si>
  <si>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</si>
  <si>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</si>
  <si>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</si>
  <si>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</si>
  <si>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</si>
  <si>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</si>
  <si>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</si>
  <si>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</si>
  <si>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</si>
  <si>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</si>
  <si>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</si>
  <si>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</si>
  <si>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</si>
  <si>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</si>
  <si>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</si>
  <si>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</si>
  <si>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</si>
  <si>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</si>
  <si>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</si>
  <si>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</si>
  <si>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</si>
  <si>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</si>
  <si>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</si>
  <si>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</si>
  <si>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</si>
  <si>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</si>
  <si>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</si>
  <si>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</si>
  <si>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</si>
  <si>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</si>
  <si>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</si>
  <si>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</si>
  <si>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</si>
  <si>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</si>
  <si>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</si>
  <si>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</si>
  <si>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</si>
  <si>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</si>
  <si>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</si>
  <si>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</si>
  <si>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</si>
  <si>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</si>
  <si>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</si>
  <si>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</si>
  <si>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</si>
  <si>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</si>
  <si>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</si>
  <si>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</si>
  <si>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</si>
  <si>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</si>
  <si>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</si>
  <si>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</si>
  <si>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</si>
  <si>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</si>
  <si>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</si>
  <si>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</si>
  <si>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</si>
  <si>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</si>
  <si>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</si>
  <si>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</si>
  <si>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</si>
  <si>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</si>
  <si>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</si>
  <si>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</si>
  <si>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</si>
  <si>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</si>
  <si>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</si>
  <si>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</si>
  <si>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</si>
  <si>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</si>
  <si>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</si>
  <si>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</si>
  <si>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</si>
  <si>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</si>
  <si>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</si>
  <si>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</si>
  <si>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</si>
  <si>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</si>
  <si>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</si>
  <si>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</si>
  <si>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</si>
  <si>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</si>
  <si>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</si>
  <si>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</si>
  <si>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</si>
  <si>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</si>
  <si>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</si>
  <si>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</si>
  <si>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</si>
  <si>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</si>
  <si>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</si>
  <si>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</si>
  <si>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</si>
  <si>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</si>
  <si>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</si>
  <si>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</si>
  <si>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</si>
  <si>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</si>
  <si>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</si>
  <si>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</si>
  <si>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</si>
  <si>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</si>
  <si>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</si>
  <si>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</si>
  <si>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</si>
  <si>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</si>
  <si>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</si>
  <si>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</si>
  <si>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</si>
  <si>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</si>
  <si>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</si>
  <si>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</si>
  <si>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</si>
  <si>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</si>
  <si>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</si>
  <si>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</si>
  <si>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</si>
  <si>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</si>
  <si>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</si>
  <si>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</si>
  <si>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</si>
  <si>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</si>
  <si>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</si>
  <si>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</si>
  <si>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</si>
  <si>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</si>
  <si>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</si>
  <si>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</si>
  <si>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</si>
  <si>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</si>
  <si>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</si>
  <si>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</si>
  <si>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</si>
  <si>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</si>
  <si>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</si>
  <si>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</si>
  <si>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</si>
  <si>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</si>
  <si>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</si>
  <si>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</si>
  <si>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</si>
  <si>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</si>
  <si>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</si>
  <si>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</si>
  <si>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</si>
  <si>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</si>
  <si>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</si>
  <si>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</si>
  <si>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</si>
  <si>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</si>
  <si>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</si>
  <si>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</si>
  <si>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</si>
  <si>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</si>
  <si>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</si>
  <si>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</si>
  <si>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</si>
  <si>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</si>
  <si>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</si>
  <si>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</si>
  <si>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</si>
  <si>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</si>
  <si>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</si>
  <si>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</si>
  <si>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</si>
  <si>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</si>
  <si>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</si>
  <si>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</si>
  <si>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</si>
  <si>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</si>
  <si>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</si>
  <si>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</si>
  <si>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</si>
  <si>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</si>
  <si>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</si>
  <si>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</si>
  <si>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</si>
  <si>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</si>
  <si>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</si>
  <si>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</si>
  <si>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</si>
  <si>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</si>
  <si>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</si>
  <si>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</si>
  <si>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</si>
  <si>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</si>
  <si>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</si>
  <si>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</si>
  <si>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</si>
  <si>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</si>
  <si>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</si>
  <si>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</si>
  <si>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</si>
  <si>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</si>
  <si>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</si>
  <si>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</si>
  <si>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</si>
  <si>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</si>
  <si>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</si>
  <si>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</si>
  <si>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</si>
  <si>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</si>
  <si>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</si>
  <si>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</si>
  <si>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</si>
  <si>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</si>
  <si>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</si>
  <si>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</si>
  <si>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</si>
  <si>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</si>
  <si>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</si>
  <si>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</si>
  <si>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</si>
  <si>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</si>
  <si>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</si>
  <si>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</si>
  <si>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</si>
  <si>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</si>
  <si>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</si>
  <si>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</si>
  <si>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</si>
  <si>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</si>
  <si>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</si>
  <si>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</si>
  <si>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</si>
  <si>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</si>
  <si>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</si>
  <si>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</si>
  <si>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</si>
  <si>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</si>
  <si>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</si>
  <si>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</si>
  <si>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</si>
  <si>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</si>
  <si>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</si>
  <si>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</si>
  <si>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</si>
  <si>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</si>
  <si>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</si>
  <si>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</si>
  <si>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</si>
  <si>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</si>
  <si>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</si>
  <si>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</si>
  <si>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</si>
  <si>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</si>
  <si>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</si>
  <si>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</si>
  <si>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</si>
  <si>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</si>
  <si>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</si>
  <si>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</si>
  <si>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</si>
  <si>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</si>
  <si>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</si>
  <si>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</si>
  <si>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</si>
  <si>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</si>
  <si>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</si>
  <si>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</si>
  <si>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</si>
  <si>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</si>
  <si>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</si>
  <si>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</si>
  <si>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</si>
  <si>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</si>
  <si>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</si>
  <si>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</si>
  <si>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</si>
  <si>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</si>
  <si>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</si>
  <si>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</si>
  <si>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</si>
  <si>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</si>
  <si>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</si>
  <si>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</si>
  <si>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</si>
  <si>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</si>
  <si>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</si>
  <si>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</si>
  <si>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</si>
  <si>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</si>
  <si>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</si>
  <si>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</si>
  <si>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</si>
  <si>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</si>
  <si>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</si>
  <si>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</si>
  <si>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</si>
  <si>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</si>
  <si>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</si>
  <si>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</si>
  <si>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</si>
  <si>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</si>
  <si>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</si>
  <si>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</si>
  <si>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</si>
  <si>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</si>
  <si>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</si>
  <si>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</si>
  <si>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</si>
  <si>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</si>
  <si>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</si>
  <si>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</si>
  <si>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</si>
  <si>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</si>
  <si>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</si>
  <si>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</si>
  <si>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</si>
  <si>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</si>
  <si>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</si>
  <si>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</si>
  <si>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</si>
  <si>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</si>
  <si>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</si>
  <si>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</si>
  <si>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</si>
  <si>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</si>
  <si>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</si>
  <si>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</si>
  <si>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</si>
  <si>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</si>
  <si>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</si>
  <si>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</si>
  <si>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</si>
  <si>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</si>
  <si>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</si>
  <si>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</si>
  <si>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</si>
  <si>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</si>
  <si>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</si>
  <si>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</si>
  <si>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</si>
  <si>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</si>
  <si>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</si>
  <si>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</si>
  <si>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</si>
  <si>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</si>
  <si>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</si>
  <si>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</si>
  <si>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</si>
  <si>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</si>
  <si>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</si>
  <si>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</si>
  <si>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</si>
  <si>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</si>
  <si>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</si>
  <si>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</si>
  <si>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</si>
  <si>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</si>
  <si>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</si>
  <si>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</si>
  <si>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</si>
  <si>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</si>
  <si>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</si>
  <si>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</si>
  <si>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</si>
  <si>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</si>
  <si>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</si>
  <si>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</si>
  <si>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</si>
  <si>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</si>
  <si>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</si>
  <si>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</si>
  <si>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</si>
  <si>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</si>
  <si>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</si>
  <si>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</si>
  <si>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</si>
  <si>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</si>
  <si>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</si>
  <si>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</si>
  <si>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</si>
  <si>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</si>
  <si>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</si>
  <si>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</si>
  <si>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</si>
  <si>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</si>
  <si>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</si>
  <si>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</si>
  <si>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</si>
  <si>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</si>
  <si>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</si>
  <si>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</si>
  <si>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</si>
  <si>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</si>
  <si>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</si>
  <si>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</si>
  <si>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</si>
  <si>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</si>
  <si>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</si>
  <si>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</si>
  <si>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</si>
  <si>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</si>
  <si>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</si>
  <si>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</si>
  <si>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</si>
  <si>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</si>
  <si>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</si>
  <si>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</si>
  <si>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</si>
  <si>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</si>
  <si>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</si>
  <si>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</si>
  <si>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</si>
  <si>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</si>
  <si>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</si>
  <si>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</si>
  <si>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</si>
  <si>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</si>
  <si>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</si>
  <si>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</si>
  <si>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</si>
  <si>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</si>
  <si>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</si>
  <si>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</si>
  <si>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</si>
  <si>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</si>
  <si>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</si>
  <si>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</si>
  <si>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</si>
  <si>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</si>
  <si>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</si>
  <si>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</si>
  <si>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</si>
  <si>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</si>
  <si>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</si>
  <si>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</si>
  <si>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</si>
  <si>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</si>
  <si>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</si>
  <si>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</si>
  <si>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</si>
  <si>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</si>
  <si>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</si>
  <si>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</si>
  <si>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</si>
  <si>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</si>
  <si>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</si>
  <si>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</si>
  <si>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</si>
  <si>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</si>
  <si>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</si>
  <si>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</si>
  <si>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</si>
  <si>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</si>
  <si>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</si>
  <si>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</si>
  <si>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</si>
  <si>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</si>
  <si>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</si>
  <si>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</si>
  <si>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</si>
  <si>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</si>
  <si>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</si>
  <si>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</si>
  <si>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</si>
  <si>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</si>
  <si>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</si>
  <si>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</si>
  <si>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</si>
  <si>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</si>
  <si>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</si>
  <si>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</si>
  <si>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</si>
  <si>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</si>
  <si>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</si>
  <si>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</si>
  <si>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</si>
  <si>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</si>
  <si>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</si>
  <si>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</si>
  <si>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</si>
  <si>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</si>
  <si>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</si>
  <si>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</si>
  <si>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</si>
  <si>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</si>
  <si>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</si>
  <si>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</si>
  <si>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</si>
  <si>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</si>
  <si>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</si>
  <si>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</si>
  <si>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</si>
  <si>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</si>
  <si>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</si>
  <si>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</si>
  <si>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</si>
  <si>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</si>
  <si>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</si>
  <si>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</si>
  <si>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</si>
  <si>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</si>
  <si>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</si>
  <si>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</si>
  <si>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</si>
  <si>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</si>
  <si>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</si>
  <si>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</si>
  <si>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</si>
  <si>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</si>
  <si>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</si>
  <si>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</si>
  <si>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</si>
  <si>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</si>
  <si>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</si>
  <si>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</si>
  <si>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</si>
  <si>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</si>
  <si>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</si>
  <si>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</si>
  <si>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</si>
  <si>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</si>
  <si>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</si>
  <si>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</si>
  <si>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</si>
  <si>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</si>
  <si>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</si>
  <si>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</si>
  <si>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</si>
  <si>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</si>
  <si>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</si>
  <si>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</si>
  <si>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</si>
  <si>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</si>
  <si>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</si>
  <si>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</si>
  <si>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</si>
  <si>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</si>
  <si>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</si>
  <si>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</si>
  <si>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</si>
  <si>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</si>
  <si>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</si>
  <si>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</si>
  <si>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</si>
  <si>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</si>
  <si>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</si>
  <si>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</si>
  <si>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</si>
  <si>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</si>
  <si>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</si>
  <si>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</si>
  <si>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</si>
  <si>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</si>
  <si>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</si>
  <si>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</si>
  <si>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</si>
  <si>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</si>
  <si>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</si>
  <si>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</si>
  <si>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</si>
  <si>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</si>
  <si>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</si>
  <si>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</si>
  <si>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</si>
  <si>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</si>
  <si>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</si>
  <si>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</si>
  <si>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</si>
  <si>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</si>
  <si>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</si>
  <si>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</si>
  <si>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</si>
  <si>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</si>
  <si>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</si>
  <si>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</si>
  <si>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</si>
  <si>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</si>
  <si>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</si>
  <si>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</si>
  <si>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</si>
  <si>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</si>
  <si>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</si>
  <si>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</si>
  <si>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</si>
  <si>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</si>
  <si>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</si>
  <si>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</si>
  <si>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</si>
  <si>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</si>
  <si>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</si>
  <si>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</si>
  <si>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</si>
  <si>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</si>
  <si>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</si>
  <si>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</si>
  <si>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</si>
  <si>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</si>
  <si>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</si>
  <si>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</si>
  <si>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</si>
  <si>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</si>
  <si>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</si>
  <si>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</si>
  <si>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</si>
  <si>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</si>
  <si>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</si>
  <si>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</si>
  <si>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</si>
  <si>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</si>
  <si>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</si>
  <si>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</si>
  <si>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</si>
  <si>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</si>
  <si>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</si>
  <si>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</si>
  <si>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</si>
  <si>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</si>
  <si>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</si>
  <si>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</si>
  <si>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</si>
  <si>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</si>
  <si>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</si>
  <si>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</si>
  <si>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</si>
  <si>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</si>
  <si>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</si>
  <si>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</si>
  <si>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</si>
  <si>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</si>
  <si>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</si>
  <si>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</si>
  <si>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</si>
  <si>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</si>
  <si>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</si>
  <si>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</si>
  <si>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</si>
  <si>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</si>
  <si>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</si>
  <si>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</si>
  <si>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</si>
  <si>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</si>
  <si>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</si>
  <si>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</si>
  <si>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</si>
  <si>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</si>
  <si>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</si>
  <si>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</si>
  <si>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</si>
  <si>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</si>
  <si>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</si>
  <si>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</si>
  <si>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</si>
  <si>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</si>
  <si>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</si>
  <si>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</si>
  <si>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</si>
  <si>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</si>
  <si>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</si>
  <si>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</si>
  <si>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</si>
  <si>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</si>
  <si>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</si>
  <si>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</si>
  <si>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</si>
  <si>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</si>
  <si>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</si>
  <si>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</si>
  <si>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</si>
  <si>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</si>
  <si>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</si>
  <si>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</si>
  <si>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</si>
  <si>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</si>
  <si>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</si>
  <si>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</si>
  <si>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</si>
  <si>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</si>
  <si>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</si>
  <si>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</si>
  <si>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</si>
  <si>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</si>
  <si>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</si>
  <si>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</si>
  <si>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</si>
  <si>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</si>
  <si>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</si>
  <si>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</si>
  <si>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</si>
  <si>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</si>
  <si>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</si>
  <si>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</si>
  <si>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</si>
  <si>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</si>
  <si>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</si>
  <si>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</si>
  <si>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</si>
  <si>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</si>
  <si>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</si>
  <si>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</si>
  <si>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</si>
  <si>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</si>
  <si>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</si>
  <si>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</si>
  <si>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</si>
  <si>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</si>
  <si>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</si>
  <si>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</si>
  <si>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</si>
  <si>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</si>
  <si>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</si>
  <si>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</si>
  <si>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</si>
  <si>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</si>
  <si>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</si>
  <si>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</si>
  <si>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</si>
  <si>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</si>
  <si>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</si>
  <si>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</si>
  <si>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</si>
  <si>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</si>
  <si>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</si>
  <si>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</si>
  <si>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</si>
  <si>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</si>
  <si>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</si>
  <si>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</si>
  <si>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</si>
  <si>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</si>
  <si>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</si>
  <si>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</si>
  <si>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</si>
  <si>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</si>
  <si>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</si>
  <si>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</si>
  <si>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</si>
  <si>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</si>
  <si>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</si>
  <si>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</si>
  <si>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</si>
  <si>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</si>
  <si>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</si>
  <si>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</si>
  <si>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</si>
  <si>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</si>
  <si>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</si>
  <si>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</si>
  <si>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</si>
  <si>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</si>
  <si>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</si>
  <si>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</si>
  <si>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</si>
  <si>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</si>
  <si>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</si>
  <si>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</si>
  <si>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</si>
  <si>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</si>
  <si>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</si>
  <si>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</si>
  <si>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</si>
  <si>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</si>
  <si>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</si>
  <si>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</si>
  <si>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</si>
  <si>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</si>
  <si>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</si>
  <si>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</si>
  <si>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</si>
  <si>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</si>
  <si>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</si>
  <si>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</si>
  <si>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</si>
  <si>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</si>
  <si>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</si>
  <si>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</si>
  <si>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</si>
  <si>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</si>
  <si>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</si>
  <si>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</si>
  <si>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</si>
  <si>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</si>
  <si>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</si>
  <si>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</si>
  <si>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</si>
  <si>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</si>
  <si>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</si>
  <si>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</si>
  <si>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</si>
  <si>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</si>
  <si>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</si>
  <si>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</si>
  <si>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</si>
  <si>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</si>
  <si>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</si>
  <si>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</si>
  <si>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</si>
  <si>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</si>
  <si>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</si>
  <si>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</si>
  <si>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</si>
  <si>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</si>
  <si>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</si>
  <si>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</si>
  <si>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</si>
  <si>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</si>
  <si>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</si>
  <si>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</si>
  <si>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</si>
  <si>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</si>
  <si>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</si>
  <si>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</si>
  <si>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</si>
  <si>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</si>
  <si>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</si>
  <si>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</si>
  <si>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</si>
  <si>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</si>
  <si>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</si>
  <si>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</si>
  <si>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</si>
  <si>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</si>
  <si>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</si>
  <si>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</si>
  <si>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</si>
  <si>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</si>
  <si>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</si>
  <si>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</si>
  <si>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</si>
  <si>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</si>
  <si>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</si>
  <si>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</si>
  <si>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</si>
  <si>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</si>
  <si>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</si>
  <si>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</si>
  <si>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</si>
  <si>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</si>
  <si>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</si>
  <si>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</si>
  <si>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</si>
  <si>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</si>
  <si>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</si>
  <si>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</si>
  <si>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</si>
  <si>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</si>
  <si>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</si>
  <si>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</si>
  <si>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</si>
  <si>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</si>
  <si>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</si>
  <si>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</si>
  <si>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</si>
  <si>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</si>
  <si>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</si>
  <si>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</si>
  <si>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</si>
  <si>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</si>
  <si>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</si>
  <si>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</si>
  <si>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</si>
  <si>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</si>
  <si>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</si>
  <si>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</si>
  <si>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</si>
  <si>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</si>
  <si>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</si>
  <si>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</si>
  <si>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</si>
  <si>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</si>
  <si>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</si>
  <si>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</si>
  <si>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</si>
  <si>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</si>
  <si>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</si>
  <si>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</si>
  <si>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</si>
  <si>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</si>
  <si>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</si>
  <si>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</si>
  <si>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</si>
  <si>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</si>
  <si>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</si>
  <si>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</si>
  <si>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</si>
  <si>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</si>
  <si>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</si>
  <si>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</si>
  <si>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</si>
  <si>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</si>
  <si>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</si>
  <si>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</si>
  <si>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</si>
  <si>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</si>
  <si>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</si>
  <si>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</si>
  <si>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</si>
  <si>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</si>
  <si>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</si>
  <si>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</si>
  <si>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</si>
  <si>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</si>
  <si>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</si>
  <si>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</si>
  <si>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</si>
  <si>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</si>
  <si>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</si>
  <si>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</si>
  <si>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</si>
  <si>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</si>
  <si>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</si>
  <si>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</si>
  <si>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</si>
  <si>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</si>
  <si>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</si>
  <si>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</si>
  <si>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</si>
  <si>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</si>
  <si>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</si>
  <si>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</si>
  <si>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</si>
  <si>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</si>
  <si>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</si>
  <si>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</si>
  <si>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</si>
  <si>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</si>
  <si>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</si>
  <si>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</si>
  <si>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</si>
  <si>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</si>
  <si>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</si>
  <si>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</si>
  <si>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</si>
  <si>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</si>
  <si>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</si>
  <si>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</si>
  <si>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</si>
  <si>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</si>
  <si>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</si>
  <si>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</si>
  <si>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</si>
  <si>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</si>
  <si>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</si>
  <si>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</si>
  <si>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</si>
  <si>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</si>
  <si>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</si>
  <si>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</si>
  <si>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</si>
  <si>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</si>
  <si>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</si>
  <si>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</si>
  <si>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</si>
  <si>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</si>
  <si>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</si>
  <si>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</si>
  <si>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</si>
  <si>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</si>
  <si>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</si>
  <si>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</si>
  <si>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</si>
  <si>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</si>
  <si>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</si>
  <si>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</si>
  <si>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</si>
  <si>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</si>
  <si>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</si>
  <si>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</si>
  <si>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</si>
  <si>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</si>
  <si>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</si>
  <si>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</si>
  <si>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</si>
  <si>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</si>
  <si>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</si>
  <si>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</si>
  <si>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</si>
  <si>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</si>
  <si>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</si>
  <si>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</si>
  <si>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</si>
  <si>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</si>
  <si>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</si>
  <si>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</si>
  <si>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</si>
  <si>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</si>
  <si>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</si>
  <si>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</si>
  <si>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</si>
  <si>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</si>
  <si>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</si>
  <si>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</si>
  <si>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</si>
  <si>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</si>
  <si>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</si>
  <si>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</si>
  <si>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</si>
  <si>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</si>
  <si>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</si>
  <si>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</si>
  <si>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</si>
  <si>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</si>
  <si>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</si>
  <si>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</si>
  <si>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</si>
  <si>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</si>
  <si>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</si>
  <si>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</si>
  <si>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</si>
  <si>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</si>
  <si>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</si>
  <si>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</si>
  <si>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</si>
  <si>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</si>
  <si>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</si>
  <si>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</si>
  <si>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</si>
  <si>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</si>
  <si>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</si>
  <si>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</si>
  <si>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</si>
  <si>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</si>
  <si>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</si>
  <si>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</si>
  <si>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</si>
  <si>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</si>
  <si>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</si>
  <si>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</si>
  <si>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</si>
  <si>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</si>
  <si>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</si>
  <si>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</si>
  <si>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</si>
  <si>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</si>
  <si>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</si>
  <si>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</si>
  <si>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</si>
  <si>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</si>
  <si>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</si>
  <si>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</si>
  <si>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</si>
  <si>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</si>
  <si>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</si>
  <si>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</si>
  <si>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</si>
  <si>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</si>
  <si>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</si>
  <si>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</si>
  <si>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</si>
  <si>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</si>
  <si>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</si>
  <si>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</si>
  <si>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</si>
  <si>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</si>
  <si>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</si>
  <si>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</si>
  <si>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</si>
  <si>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</si>
  <si>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</si>
  <si>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</si>
  <si>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</si>
  <si>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</si>
  <si>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</si>
  <si>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</si>
  <si>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</si>
  <si>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</si>
  <si>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</si>
  <si>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</si>
  <si>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</si>
  <si>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</si>
  <si>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</si>
  <si>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</si>
  <si>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</si>
  <si>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</si>
  <si>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</si>
  <si>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</si>
  <si>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</si>
  <si>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</si>
  <si>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</si>
  <si>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</si>
  <si>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</si>
  <si>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</si>
  <si>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</si>
  <si>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</si>
  <si>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</si>
  <si>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</si>
  <si>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</si>
  <si>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</si>
  <si>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</si>
  <si>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</si>
  <si>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</si>
  <si>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</si>
  <si>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</si>
  <si>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</si>
  <si>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</si>
  <si>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</si>
  <si>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</si>
  <si>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</si>
  <si>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</si>
  <si>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</si>
  <si>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</si>
  <si>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</si>
  <si>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</si>
  <si>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</si>
  <si>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</si>
  <si>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</si>
  <si>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</si>
  <si>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</si>
  <si>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</si>
  <si>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</si>
  <si>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</si>
  <si>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</si>
  <si>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</si>
  <si>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</si>
  <si>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</si>
  <si>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</si>
  <si>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</si>
  <si>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</si>
  <si>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</si>
  <si>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</si>
  <si>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</si>
  <si>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</si>
  <si>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</si>
  <si>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</si>
  <si>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</si>
  <si>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</si>
  <si>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</si>
  <si>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</si>
  <si>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</si>
  <si>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</si>
  <si>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</si>
  <si>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</si>
  <si>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</si>
  <si>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</si>
  <si>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</si>
  <si>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</si>
  <si>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</si>
  <si>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</si>
  <si>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</si>
  <si>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</si>
  <si>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</si>
  <si>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</si>
  <si>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</si>
  <si>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</si>
  <si>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</si>
  <si>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</si>
  <si>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</si>
  <si>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</si>
  <si>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</si>
  <si>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</si>
  <si>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</si>
  <si>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</si>
  <si>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</si>
  <si>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</si>
  <si>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</si>
  <si>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</si>
  <si>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</si>
  <si>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</si>
  <si>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</si>
  <si>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</si>
  <si>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</si>
  <si>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</si>
  <si>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</si>
  <si>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</si>
  <si>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</si>
  <si>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</si>
  <si>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</si>
  <si>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</si>
  <si>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</si>
  <si>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</si>
  <si>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</si>
  <si>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</si>
  <si>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</si>
  <si>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</si>
  <si>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</si>
  <si>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</si>
  <si>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</si>
  <si>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</si>
  <si>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</si>
  <si>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</si>
  <si>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</si>
  <si>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</si>
  <si>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</si>
  <si>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</si>
  <si>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</si>
  <si>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</si>
  <si>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</si>
  <si>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</si>
  <si>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</si>
  <si>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</si>
  <si>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</si>
  <si>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</si>
  <si>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</si>
  <si>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</si>
  <si>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</si>
  <si>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</si>
  <si>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</si>
  <si>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</si>
  <si>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</si>
  <si>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</si>
  <si>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</si>
  <si>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</si>
  <si>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</si>
  <si>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</si>
  <si>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</si>
  <si>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</si>
  <si>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</si>
  <si>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</si>
  <si>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</si>
  <si>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</si>
  <si>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</si>
  <si>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</si>
  <si>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</si>
  <si>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</si>
  <si>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</si>
  <si>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</si>
  <si>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</si>
  <si>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</si>
  <si>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</si>
  <si>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</si>
  <si>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</si>
  <si>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</si>
  <si>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</si>
  <si>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</si>
  <si>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</si>
  <si>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</si>
  <si>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</si>
  <si>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</si>
  <si>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</si>
  <si>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</si>
  <si>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</si>
  <si>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</si>
  <si>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</si>
  <si>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</si>
  <si>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</si>
  <si>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</si>
  <si>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</si>
  <si>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</si>
  <si>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</si>
  <si>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</si>
  <si>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</si>
  <si>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</si>
  <si>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</si>
  <si>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</si>
  <si>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</si>
  <si>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</si>
  <si>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</si>
  <si>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</si>
  <si>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</si>
  <si>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</si>
  <si>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</si>
  <si>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</si>
  <si>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</si>
  <si>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</si>
  <si>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</si>
  <si>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</si>
  <si>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</si>
  <si>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</si>
  <si>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</si>
  <si>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</si>
  <si>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</si>
  <si>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</si>
  <si>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</si>
  <si>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</si>
  <si>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</si>
  <si>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</si>
  <si>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</si>
  <si>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</si>
  <si>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</si>
  <si>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</si>
  <si>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</si>
  <si>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</si>
  <si>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</si>
  <si>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</si>
  <si>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</si>
  <si>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</si>
  <si>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</si>
  <si>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</si>
  <si>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</si>
  <si>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</si>
  <si>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</si>
  <si>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</si>
  <si>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</si>
  <si>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</si>
  <si>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</si>
  <si>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</si>
  <si>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</si>
  <si>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</si>
  <si>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</si>
  <si>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</si>
  <si>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</si>
  <si>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</si>
  <si>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</si>
  <si>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</si>
  <si>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</si>
  <si>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</si>
  <si>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</si>
  <si>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</si>
  <si>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</si>
  <si>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</si>
  <si>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</si>
  <si>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</si>
  <si>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</si>
  <si>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</si>
  <si>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</si>
  <si>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</si>
  <si>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</si>
  <si>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</si>
  <si>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</si>
  <si>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</si>
  <si>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</si>
  <si>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</si>
  <si>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</si>
  <si>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</si>
  <si>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</si>
  <si>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</si>
  <si>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</si>
  <si>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</si>
  <si>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</si>
  <si>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</si>
  <si>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</si>
  <si>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</si>
  <si>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</si>
  <si>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</si>
  <si>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</si>
  <si>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</si>
  <si>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</si>
  <si>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</si>
  <si>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</si>
  <si>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</si>
  <si>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</si>
  <si>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</si>
  <si>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</si>
  <si>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</si>
  <si>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</si>
  <si>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</si>
  <si>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</si>
  <si>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</si>
  <si>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</si>
  <si>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</si>
  <si>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</si>
  <si>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</si>
  <si>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</si>
  <si>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</si>
  <si>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</si>
  <si>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</si>
  <si>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</si>
  <si>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</si>
  <si>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</si>
  <si>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</si>
  <si>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</si>
  <si>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</si>
  <si>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</si>
  <si>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</si>
  <si>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</si>
  <si>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</si>
  <si>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</si>
  <si>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</si>
  <si>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</si>
  <si>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</si>
  <si>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</si>
  <si>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</si>
  <si>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</si>
  <si>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</si>
  <si>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</si>
  <si>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</si>
  <si>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</si>
  <si>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</si>
  <si>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</si>
  <si>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</si>
  <si>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</si>
  <si>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</si>
  <si>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</si>
  <si>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</si>
  <si>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</si>
  <si>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</si>
  <si>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</si>
  <si>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</si>
  <si>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</si>
  <si>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</si>
  <si>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</si>
  <si>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</si>
  <si>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</si>
  <si>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</si>
  <si>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</si>
  <si>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</si>
  <si>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</si>
  <si>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</si>
  <si>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</si>
  <si>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</si>
  <si>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</si>
  <si>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</si>
  <si>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</si>
  <si>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</si>
  <si>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</si>
  <si>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</si>
  <si>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</si>
  <si>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</si>
  <si>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</si>
  <si>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</si>
  <si>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</si>
  <si>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</si>
  <si>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</si>
  <si>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</si>
  <si>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</si>
  <si>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</si>
  <si>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</si>
  <si>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</si>
  <si>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</si>
  <si>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</si>
  <si>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</si>
  <si>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</si>
  <si>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</si>
  <si>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</si>
  <si>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</si>
  <si>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</si>
  <si>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</si>
  <si>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</si>
  <si>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</si>
  <si>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</si>
  <si>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</si>
  <si>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</si>
  <si>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</si>
  <si>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</si>
  <si>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</si>
  <si>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</si>
  <si>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</si>
  <si>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</si>
  <si>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</si>
  <si>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</si>
  <si>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</si>
  <si>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</si>
  <si>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</si>
  <si>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</si>
  <si>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</si>
  <si>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</si>
  <si>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</si>
  <si>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</si>
  <si>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</si>
  <si>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</si>
  <si>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</si>
  <si>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</si>
  <si>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</si>
  <si>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</si>
  <si>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</si>
  <si>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</si>
  <si>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</si>
  <si>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</si>
  <si>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</si>
  <si>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</si>
  <si>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</si>
  <si>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</si>
  <si>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</si>
  <si>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</si>
  <si>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</si>
  <si>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</si>
  <si>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</si>
  <si>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</si>
  <si>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</si>
  <si>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</si>
  <si>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</si>
  <si>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</si>
  <si>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</si>
  <si>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</si>
  <si>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</si>
  <si>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</si>
  <si>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</si>
  <si>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</si>
  <si>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</si>
  <si>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</si>
  <si>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</si>
  <si>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</si>
  <si>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</si>
  <si>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</si>
  <si>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</si>
  <si>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</si>
  <si>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</si>
  <si>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</si>
  <si>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</si>
  <si>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</si>
  <si>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</si>
  <si>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</si>
  <si>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</si>
  <si>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</si>
  <si>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</si>
  <si>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</si>
  <si>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</si>
  <si>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</si>
  <si>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</si>
  <si>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</si>
  <si>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</si>
  <si>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</si>
  <si>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</si>
  <si>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</si>
  <si>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</si>
  <si>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</si>
  <si>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</si>
  <si>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</si>
  <si>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</si>
  <si>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</si>
  <si>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</si>
  <si>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</si>
  <si>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</si>
  <si>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</si>
  <si>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</si>
  <si>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</si>
  <si>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</si>
  <si>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</si>
  <si>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</si>
  <si>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</si>
  <si>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</si>
  <si>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</si>
  <si>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</si>
  <si>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</si>
  <si>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</si>
  <si>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</si>
  <si>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</si>
  <si>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</si>
  <si>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</si>
  <si>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</si>
  <si>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</si>
  <si>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</si>
  <si>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</si>
  <si>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</si>
  <si>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</si>
  <si>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</si>
  <si>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</si>
  <si>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</si>
  <si>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</si>
  <si>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</si>
  <si>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</si>
  <si>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</si>
  <si>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</si>
  <si>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</si>
  <si>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</si>
  <si>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</si>
  <si>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</si>
  <si>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</si>
  <si>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</si>
  <si>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</si>
  <si>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</si>
  <si>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</si>
  <si>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</si>
  <si>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</si>
  <si>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</si>
  <si>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</si>
  <si>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</si>
  <si>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</si>
  <si>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</si>
  <si>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</si>
  <si>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</si>
  <si>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</si>
  <si>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</si>
  <si>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</si>
  <si>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</si>
  <si>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</si>
  <si>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</si>
  <si>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</si>
  <si>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</si>
  <si>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</si>
  <si>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</si>
  <si>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</si>
  <si>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</si>
  <si>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</si>
  <si>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</si>
  <si>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</si>
  <si>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</si>
  <si>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</si>
  <si>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</si>
  <si>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</si>
  <si>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</si>
  <si>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</si>
  <si>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</si>
  <si>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</si>
  <si>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</si>
  <si>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</si>
  <si>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</si>
  <si>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</si>
  <si>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</si>
  <si>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</si>
  <si>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</si>
  <si>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</si>
  <si>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</si>
  <si>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</si>
  <si>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</si>
  <si>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</si>
  <si>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</si>
  <si>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</si>
  <si>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</si>
  <si>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</si>
  <si>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</si>
  <si>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</si>
  <si>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</si>
  <si>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</si>
  <si>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</si>
  <si>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</si>
  <si>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</si>
  <si>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</si>
  <si>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</si>
  <si>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</si>
  <si>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</si>
  <si>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</si>
  <si>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</si>
  <si>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</si>
  <si>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</si>
  <si>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</si>
  <si>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</si>
  <si>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</si>
  <si>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</si>
  <si>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</si>
  <si>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</si>
  <si>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</si>
  <si>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</si>
  <si>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</si>
  <si>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</si>
  <si>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</si>
  <si>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</si>
  <si>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</si>
  <si>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</si>
  <si>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</si>
  <si>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</si>
  <si>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</si>
  <si>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</si>
  <si>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</si>
  <si>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</si>
  <si>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</si>
  <si>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</si>
  <si>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</si>
  <si>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</si>
  <si>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</si>
  <si>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</si>
  <si>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</si>
  <si>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</si>
  <si>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</si>
  <si>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</si>
  <si>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</si>
  <si>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</si>
  <si>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</si>
  <si>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</si>
  <si>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</si>
  <si>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</si>
  <si>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</si>
  <si>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</si>
  <si>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</si>
  <si>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</si>
  <si>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</si>
  <si>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</si>
  <si>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</si>
  <si>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</si>
  <si>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</si>
  <si>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</si>
  <si>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</si>
  <si>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</si>
  <si>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</si>
  <si>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</si>
  <si>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</si>
  <si>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</si>
  <si>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</si>
  <si>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</si>
  <si>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</si>
  <si>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</si>
  <si>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</si>
  <si>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</si>
  <si>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</si>
  <si>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</si>
  <si>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</si>
  <si>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</si>
  <si>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</si>
  <si>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</si>
  <si>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</si>
  <si>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</si>
  <si>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</si>
  <si>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</si>
  <si>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</si>
  <si>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</si>
  <si>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</si>
  <si>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</si>
  <si>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</si>
  <si>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</si>
  <si>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</si>
  <si>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</si>
  <si>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</si>
  <si>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</si>
  <si>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</si>
  <si>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</si>
  <si>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</si>
  <si>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</si>
  <si>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</si>
  <si>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</si>
  <si>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</si>
  <si>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</si>
  <si>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</si>
  <si>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</si>
  <si>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</si>
  <si>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</si>
  <si>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</si>
  <si>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</si>
  <si>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</si>
  <si>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</si>
  <si>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</si>
  <si>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</si>
  <si>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</si>
  <si>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</si>
  <si>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</si>
  <si>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</si>
  <si>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</si>
  <si>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</si>
  <si>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</si>
  <si>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</si>
  <si>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</si>
  <si>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</si>
  <si>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</si>
  <si>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</si>
  <si>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</si>
  <si>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</si>
  <si>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</si>
  <si>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</si>
  <si>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</si>
  <si>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</si>
  <si>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</si>
  <si>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</si>
  <si>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</si>
  <si>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</si>
  <si>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</si>
  <si>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</si>
  <si>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</si>
  <si>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</si>
  <si>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</si>
  <si>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</si>
  <si>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</si>
  <si>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</si>
  <si>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</si>
  <si>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</si>
  <si>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</si>
  <si>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</si>
  <si>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</si>
  <si>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</si>
  <si>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</si>
  <si>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</si>
  <si>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</si>
  <si>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</si>
  <si>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</si>
  <si>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</si>
  <si>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</si>
  <si>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</si>
  <si>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</si>
  <si>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</si>
  <si>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</si>
  <si>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</si>
  <si>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</si>
  <si>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</si>
  <si>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</si>
  <si>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</si>
  <si>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</si>
  <si>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</si>
  <si>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</si>
  <si>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</si>
  <si>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</si>
  <si>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</si>
  <si>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</si>
  <si>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</si>
  <si>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</si>
  <si>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</si>
  <si>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</si>
  <si>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</si>
  <si>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</si>
  <si>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</si>
  <si>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</si>
  <si>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</si>
  <si>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</si>
  <si>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</si>
  <si>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</si>
  <si>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</si>
  <si>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</si>
  <si>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</si>
  <si>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</si>
  <si>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</si>
  <si>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</si>
  <si>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</si>
  <si>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</si>
  <si>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</si>
  <si>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</si>
  <si>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</si>
  <si>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</si>
  <si>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</si>
  <si>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</si>
  <si>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</si>
  <si>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</si>
  <si>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</si>
  <si>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</si>
  <si>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</si>
  <si>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</si>
  <si>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</si>
  <si>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</si>
  <si>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</si>
  <si>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</si>
  <si>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</si>
  <si>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</si>
  <si>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</si>
  <si>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</si>
  <si>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</si>
  <si>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</si>
  <si>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</si>
  <si>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</si>
  <si>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</si>
  <si>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</si>
  <si>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</si>
  <si>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</si>
  <si>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</si>
  <si>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</si>
  <si>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</si>
  <si>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</si>
  <si>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</si>
  <si>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</si>
  <si>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</si>
  <si>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</si>
  <si>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</si>
  <si>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</si>
  <si>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</si>
  <si>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</si>
  <si>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</si>
  <si>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</si>
  <si>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</si>
  <si>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</si>
  <si>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</si>
  <si>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</si>
  <si>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</si>
  <si>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</si>
  <si>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</si>
  <si>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</si>
  <si>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</si>
  <si>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</si>
  <si>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</si>
  <si>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</si>
  <si>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</si>
  <si>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</si>
  <si>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</si>
  <si>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</si>
  <si>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</si>
  <si>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</si>
  <si>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</si>
  <si>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</si>
  <si>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</si>
  <si>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</si>
  <si>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</si>
  <si>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</si>
  <si>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</si>
  <si>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</si>
  <si>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</si>
  <si>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</si>
  <si>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</si>
  <si>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</si>
  <si>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</si>
  <si>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</si>
  <si>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</si>
  <si>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</si>
  <si>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</si>
  <si>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</si>
  <si>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</si>
  <si>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</si>
  <si>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</si>
  <si>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</si>
  <si>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</si>
  <si>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</si>
  <si>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</si>
  <si>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</si>
  <si>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</si>
  <si>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</si>
  <si>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</si>
  <si>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</si>
  <si>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</si>
  <si>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</si>
  <si>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</si>
  <si>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</si>
  <si>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</si>
  <si>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</si>
  <si>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</si>
  <si>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</si>
  <si>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</si>
  <si>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</si>
  <si>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</si>
  <si>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</si>
  <si>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</si>
  <si>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</si>
  <si>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</si>
  <si>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</si>
  <si>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</si>
  <si>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</si>
  <si>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</si>
  <si>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</si>
  <si>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</si>
  <si>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</si>
  <si>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</si>
  <si>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</si>
  <si>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</si>
  <si>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</si>
  <si>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</si>
  <si>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</si>
  <si>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</si>
  <si>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</si>
  <si>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</si>
  <si>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</si>
  <si>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</si>
  <si>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</si>
  <si>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</si>
  <si>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</si>
  <si>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</si>
  <si>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</si>
  <si>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</si>
  <si>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</si>
  <si>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</si>
  <si>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</si>
  <si>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</si>
  <si>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</si>
  <si>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</si>
  <si>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</si>
  <si>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</si>
  <si>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</si>
  <si>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</si>
  <si>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</si>
  <si>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</si>
  <si>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</si>
  <si>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</si>
  <si>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</si>
  <si>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</si>
  <si>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</si>
  <si>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</si>
  <si>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</si>
  <si>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</si>
  <si>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</si>
  <si>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</si>
  <si>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</si>
  <si>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</si>
  <si>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</si>
  <si>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</si>
  <si>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</si>
  <si>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</si>
  <si>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</si>
  <si>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</si>
  <si>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</si>
  <si>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</si>
  <si>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</si>
  <si>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</si>
  <si>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</si>
  <si>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</si>
  <si>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</si>
  <si>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</si>
  <si>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</si>
  <si>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</si>
  <si>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</si>
  <si>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</si>
  <si>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</si>
  <si>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</si>
  <si>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</si>
  <si>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</si>
  <si>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</si>
  <si>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</si>
  <si>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</si>
  <si>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</si>
  <si>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</si>
  <si>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</si>
  <si>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</si>
  <si>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</si>
  <si>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</si>
  <si>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</si>
  <si>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</si>
  <si>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</si>
  <si>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</si>
  <si>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</si>
  <si>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</si>
  <si>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</si>
  <si>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</si>
  <si>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</si>
  <si>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</si>
  <si>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</si>
  <si>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</si>
  <si>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</si>
  <si>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</si>
  <si>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</si>
  <si>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</si>
  <si>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</si>
  <si>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</si>
  <si>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</si>
  <si>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</si>
  <si>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</si>
  <si>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</si>
  <si>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</si>
  <si>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</si>
  <si>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</si>
  <si>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</si>
  <si>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</si>
  <si>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</si>
  <si>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</si>
  <si>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</si>
  <si>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</si>
  <si>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</si>
  <si>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</si>
  <si>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</si>
  <si>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</si>
  <si>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</si>
  <si>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</si>
  <si>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</si>
  <si>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</si>
  <si>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</si>
  <si>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</si>
  <si>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</si>
  <si>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</si>
  <si>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</si>
  <si>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</si>
  <si>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</si>
  <si>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</si>
  <si>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</si>
  <si>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</si>
  <si>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</si>
  <si>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</si>
  <si>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</si>
  <si>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</si>
  <si>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</si>
  <si>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</si>
  <si>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</si>
  <si>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</si>
  <si>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</si>
  <si>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</si>
  <si>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</si>
  <si>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</si>
  <si>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</si>
  <si>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</si>
  <si>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</si>
  <si>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</si>
  <si>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</si>
  <si>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</si>
  <si>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</si>
  <si>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</si>
  <si>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</si>
  <si>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</si>
  <si>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</si>
  <si>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</si>
  <si>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</si>
  <si>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</si>
  <si>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</si>
  <si>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</si>
  <si>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</si>
  <si>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</si>
  <si>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</si>
  <si>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</si>
  <si>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</si>
  <si>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</si>
  <si>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</si>
  <si>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</si>
  <si>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</si>
  <si>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</si>
  <si>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</si>
  <si>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</si>
  <si>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</si>
  <si>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</si>
  <si>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</si>
  <si>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</si>
  <si>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</si>
  <si>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</si>
  <si>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</si>
  <si>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</si>
  <si>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</si>
  <si>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</si>
  <si>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</si>
  <si>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</si>
  <si>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</si>
  <si>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</si>
  <si>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</si>
  <si>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</si>
  <si>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</si>
  <si>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</si>
  <si>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</si>
  <si>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</si>
  <si>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</si>
  <si>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</si>
  <si>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</si>
  <si>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</si>
  <si>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</si>
  <si>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</si>
  <si>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</si>
  <si>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</si>
  <si>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</si>
  <si>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</si>
  <si>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</si>
  <si>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</si>
  <si>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</si>
  <si>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</si>
  <si>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</si>
  <si>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</si>
  <si>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</si>
  <si>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</si>
  <si>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</si>
  <si>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</si>
  <si>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</si>
  <si>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</si>
  <si>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</si>
  <si>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</si>
  <si>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</si>
  <si>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</si>
  <si>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</si>
  <si>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</si>
  <si>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</si>
  <si>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</si>
  <si>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</si>
  <si>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</si>
  <si>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</si>
  <si>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</si>
  <si>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</si>
  <si>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</si>
  <si>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</si>
  <si>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</si>
  <si>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</si>
  <si>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</si>
  <si>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</si>
  <si>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</si>
  <si>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</si>
  <si>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</si>
  <si>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</si>
  <si>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</si>
  <si>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</si>
  <si>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</si>
  <si>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</si>
  <si>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</si>
  <si>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</si>
  <si>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</si>
  <si>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</si>
  <si>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</si>
  <si>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</si>
  <si>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</si>
  <si>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</si>
  <si>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</si>
  <si>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</si>
  <si>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</si>
  <si>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</si>
  <si>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</si>
  <si>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</si>
  <si>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</si>
  <si>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</si>
  <si>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</si>
  <si>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</si>
  <si>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</si>
  <si>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</si>
  <si>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</si>
  <si>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</si>
  <si>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</si>
  <si>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</si>
  <si>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</si>
  <si>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</si>
  <si>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</si>
  <si>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</si>
  <si>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</si>
  <si>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</si>
  <si>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</si>
  <si>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</si>
  <si>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</si>
  <si>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</si>
  <si>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</si>
  <si>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</si>
  <si>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</si>
  <si>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</si>
  <si>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</si>
  <si>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</si>
  <si>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</si>
  <si>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</si>
  <si>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</si>
  <si>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</si>
  <si>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</si>
  <si>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</si>
  <si>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</si>
  <si>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</si>
  <si>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</si>
  <si>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</si>
  <si>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</si>
  <si>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</si>
  <si>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</si>
  <si>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</si>
  <si>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</si>
  <si>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</si>
  <si>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</si>
  <si>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</si>
  <si>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</si>
  <si>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</si>
  <si>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</si>
  <si>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</si>
  <si>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</si>
  <si>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</si>
  <si>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</si>
  <si>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</si>
  <si>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</si>
  <si>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</si>
  <si>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</si>
  <si>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</si>
  <si>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</si>
  <si>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</si>
  <si>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</si>
  <si>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</si>
  <si>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</si>
  <si>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</si>
  <si>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</si>
  <si>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</si>
  <si>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</si>
  <si>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</si>
  <si>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</si>
  <si>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</si>
  <si>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</si>
  <si>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</si>
  <si>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</si>
  <si>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</si>
  <si>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</si>
  <si>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</si>
  <si>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</si>
  <si>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</si>
  <si>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</si>
  <si>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</si>
  <si>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</si>
  <si>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</si>
  <si>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</si>
  <si>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</si>
  <si>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</si>
  <si>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</si>
  <si>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</si>
  <si>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</si>
  <si>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</si>
  <si>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</si>
  <si>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</si>
  <si>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</si>
  <si>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</si>
  <si>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</si>
  <si>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</si>
  <si>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</si>
  <si>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</si>
  <si>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</si>
  <si>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</si>
  <si>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</si>
  <si>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</si>
  <si>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</si>
  <si>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</si>
  <si>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</si>
  <si>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</si>
  <si>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</si>
  <si>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</si>
  <si>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</si>
  <si>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</si>
  <si>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</si>
  <si>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</si>
  <si>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</si>
  <si>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</si>
  <si>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</si>
  <si>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</si>
  <si>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</si>
  <si>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</si>
  <si>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</si>
  <si>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</si>
  <si>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</si>
  <si>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</si>
  <si>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</si>
  <si>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</si>
  <si>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</si>
  <si>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</si>
  <si>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</si>
  <si>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</si>
  <si>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</si>
  <si>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</si>
  <si>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</si>
  <si>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</si>
  <si>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</si>
  <si>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</si>
  <si>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</si>
  <si>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</si>
  <si>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</si>
  <si>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</si>
  <si>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</si>
  <si>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</si>
  <si>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</si>
  <si>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</si>
  <si>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</si>
  <si>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</si>
  <si>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</si>
  <si>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</si>
  <si>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</si>
  <si>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</si>
  <si>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</si>
  <si>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</si>
  <si>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</si>
  <si>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</si>
  <si>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</si>
  <si>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</si>
  <si>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</si>
  <si>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</si>
  <si>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</si>
  <si>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</si>
  <si>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</si>
  <si>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</si>
  <si>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</si>
  <si>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</si>
  <si>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</si>
  <si>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</si>
  <si>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</si>
  <si>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</si>
  <si>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</si>
  <si>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</si>
  <si>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</si>
  <si>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</si>
  <si>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</si>
  <si>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</si>
  <si>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</si>
  <si>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</si>
  <si>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</si>
  <si>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</si>
  <si>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</si>
  <si>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</si>
  <si>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</si>
  <si>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</si>
  <si>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</si>
  <si>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</si>
  <si>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</si>
  <si>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</si>
  <si>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</si>
  <si>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</si>
  <si>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</si>
  <si>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</si>
  <si>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</si>
  <si>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</si>
  <si>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</si>
  <si>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</si>
  <si>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</si>
  <si>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</si>
  <si>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</si>
  <si>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</si>
  <si>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</si>
  <si>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</si>
  <si>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</si>
  <si>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</si>
  <si>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</si>
  <si>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</si>
  <si>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</si>
  <si>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</si>
  <si>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</si>
  <si>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</si>
  <si>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</si>
  <si>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</si>
  <si>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</si>
  <si>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</si>
  <si>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</si>
  <si>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</si>
  <si>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</si>
  <si>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</si>
  <si>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</si>
  <si>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</si>
  <si>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</si>
  <si>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</si>
  <si>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</si>
  <si>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</si>
  <si>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</si>
  <si>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</si>
  <si>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</si>
  <si>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</si>
  <si>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</si>
  <si>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</si>
  <si>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</si>
  <si>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</si>
  <si>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</si>
  <si>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</si>
  <si>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</si>
  <si>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</si>
  <si>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</si>
  <si>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</si>
  <si>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</si>
  <si>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</si>
  <si>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</si>
  <si>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</si>
  <si>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</si>
  <si>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</si>
  <si>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</si>
  <si>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</si>
  <si>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</si>
  <si>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</si>
  <si>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</si>
  <si>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</si>
  <si>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</si>
  <si>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</si>
  <si>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</si>
  <si>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</si>
  <si>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</si>
  <si>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</si>
  <si>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</si>
  <si>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</si>
  <si>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</si>
  <si>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</si>
  <si>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</si>
  <si>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</si>
  <si>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</si>
  <si>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</si>
  <si>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</si>
  <si>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</si>
  <si>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</si>
  <si>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</si>
  <si>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</si>
  <si>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</si>
  <si>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</si>
  <si>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</si>
  <si>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</si>
  <si>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</si>
  <si>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</si>
  <si>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</si>
  <si>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</si>
  <si>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</si>
  <si>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</si>
  <si>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</si>
  <si>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</si>
  <si>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</si>
  <si>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</si>
  <si>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</si>
  <si>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</si>
  <si>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</si>
  <si>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</si>
  <si>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</si>
  <si>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</si>
  <si>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</si>
  <si>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</si>
  <si>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</si>
  <si>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</si>
  <si>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</si>
  <si>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</si>
  <si>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</si>
  <si>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</si>
  <si>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</si>
  <si>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</si>
  <si>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</si>
  <si>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</si>
  <si>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</si>
  <si>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</si>
  <si>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</si>
  <si>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</si>
  <si>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</si>
  <si>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</si>
  <si>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</si>
  <si>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</si>
  <si>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</si>
  <si>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</si>
  <si>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</si>
  <si>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</si>
  <si>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</si>
  <si>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</si>
  <si>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</si>
  <si>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</si>
  <si>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</si>
  <si>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</si>
  <si>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</si>
  <si>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</si>
  <si>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</si>
  <si>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</si>
  <si>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</si>
  <si>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</si>
  <si>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</si>
  <si>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</si>
  <si>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</si>
  <si>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</si>
  <si>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</si>
  <si>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</si>
  <si>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</si>
  <si>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</si>
  <si>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</si>
  <si>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</si>
  <si>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</si>
  <si>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</si>
  <si>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</si>
  <si>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</si>
  <si>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</si>
  <si>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</si>
  <si>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</si>
  <si>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</si>
  <si>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</si>
  <si>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</si>
  <si>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</si>
  <si>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</si>
  <si>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</si>
  <si>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</si>
  <si>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</si>
  <si>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</si>
  <si>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</si>
  <si>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</si>
  <si>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</si>
  <si>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</si>
  <si>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</si>
  <si>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</si>
  <si>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</si>
  <si>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</si>
  <si>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</si>
  <si>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</si>
  <si>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</si>
  <si>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</si>
  <si>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</si>
  <si>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</si>
  <si>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</si>
  <si>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</si>
  <si>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</si>
  <si>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</si>
  <si>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</si>
  <si>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</si>
  <si>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</si>
  <si>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</si>
  <si>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</si>
  <si>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</si>
  <si>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</si>
  <si>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</si>
  <si>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</si>
  <si>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</si>
  <si>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</si>
  <si>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</si>
  <si>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</si>
  <si>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</si>
  <si>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</si>
  <si>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</si>
  <si>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</si>
  <si>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</si>
  <si>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</si>
  <si>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</si>
  <si>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</si>
  <si>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</si>
  <si>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</si>
  <si>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</si>
  <si>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</si>
  <si>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</si>
  <si>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</si>
  <si>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</si>
  <si>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</si>
  <si>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</si>
  <si>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</si>
  <si>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</si>
  <si>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</si>
  <si>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</si>
  <si>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</si>
  <si>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</si>
  <si>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</si>
  <si>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</si>
  <si>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</si>
  <si>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</si>
  <si>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</si>
  <si>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</si>
  <si>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</si>
  <si>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</si>
  <si>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</si>
  <si>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</si>
  <si>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</si>
  <si>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</si>
  <si>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</si>
  <si>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</si>
  <si>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</si>
  <si>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</si>
  <si>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</si>
  <si>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</si>
  <si>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</si>
  <si>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</si>
  <si>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</si>
  <si>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</si>
  <si>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</si>
  <si>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</si>
  <si>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</si>
  <si>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</si>
  <si>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</si>
  <si>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</si>
  <si>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</si>
  <si>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</si>
  <si>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</si>
  <si>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</si>
  <si>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</si>
  <si>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</si>
  <si>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</si>
  <si>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</si>
  <si>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</si>
  <si>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</si>
  <si>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</si>
  <si>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</si>
  <si>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</si>
  <si>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</si>
  <si>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</si>
  <si>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</si>
  <si>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</si>
  <si>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</si>
  <si>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</si>
  <si>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</si>
  <si>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</si>
  <si>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</si>
  <si>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</si>
  <si>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</si>
  <si>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</si>
  <si>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</si>
  <si>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</si>
  <si>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</si>
  <si>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</si>
  <si>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</si>
  <si>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</si>
  <si>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</si>
  <si>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</si>
  <si>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</si>
  <si>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</si>
  <si>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</si>
  <si>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</si>
  <si>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</si>
  <si>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</si>
  <si>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</si>
  <si>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</si>
  <si>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</si>
  <si>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</si>
  <si>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</si>
  <si>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</si>
  <si>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</si>
  <si>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</si>
  <si>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</si>
  <si>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</si>
  <si>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</si>
  <si>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</si>
  <si>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</si>
  <si>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</si>
  <si>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</si>
  <si>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</si>
  <si>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</si>
  <si>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</si>
  <si>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</si>
  <si>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</si>
  <si>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</si>
  <si>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</si>
  <si>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</si>
  <si>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</si>
  <si>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</si>
  <si>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</si>
  <si>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</si>
  <si>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</si>
  <si>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</si>
  <si>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</si>
  <si>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</si>
  <si>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</si>
  <si>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</si>
  <si>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</si>
  <si>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</si>
  <si>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</si>
  <si>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</si>
  <si>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</si>
  <si>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</si>
  <si>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</si>
  <si>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</si>
  <si>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</si>
  <si>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</si>
  <si>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</si>
  <si>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</si>
  <si>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</si>
  <si>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</si>
  <si>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</si>
  <si>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</si>
  <si>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</si>
  <si>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</si>
  <si>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</si>
  <si>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</si>
  <si>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</si>
  <si>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</si>
  <si>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</si>
  <si>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</si>
  <si>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</si>
  <si>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</si>
  <si>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</si>
  <si>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</si>
  <si>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</si>
  <si>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</si>
  <si>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</si>
  <si>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</si>
  <si>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</si>
  <si>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</si>
  <si>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</si>
  <si>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</si>
  <si>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</si>
  <si>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</si>
  <si>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</si>
  <si>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</si>
  <si>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</si>
  <si>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</si>
  <si>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</si>
  <si>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</si>
  <si>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</si>
  <si>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</si>
  <si>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</si>
  <si>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</si>
  <si>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</si>
  <si>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</si>
  <si>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</si>
  <si>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</si>
  <si>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</si>
  <si>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</si>
  <si>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</si>
  <si>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</si>
  <si>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</si>
  <si>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</si>
  <si>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</si>
  <si>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</si>
  <si>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</si>
  <si>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</si>
  <si>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</si>
  <si>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</si>
  <si>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</si>
  <si>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</si>
  <si>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</si>
  <si>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</si>
  <si>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</si>
  <si>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</si>
  <si>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</si>
  <si>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</si>
  <si>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</si>
  <si>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</si>
  <si>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</si>
  <si>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</si>
  <si>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</si>
  <si>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</si>
  <si>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</si>
  <si>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</si>
  <si>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</si>
  <si>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</si>
  <si>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</si>
  <si>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</si>
  <si>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</si>
  <si>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</si>
  <si>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</si>
  <si>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</si>
  <si>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</si>
  <si>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</si>
  <si>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</si>
  <si>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</si>
  <si>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</si>
  <si>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</si>
  <si>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</si>
  <si>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</si>
  <si>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</si>
  <si>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</si>
  <si>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</si>
  <si>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</si>
  <si>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</si>
  <si>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</si>
  <si>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</si>
  <si>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</si>
  <si>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</si>
  <si>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</si>
  <si>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</si>
  <si>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</si>
  <si>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</si>
  <si>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</si>
  <si>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</si>
  <si>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</si>
  <si>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</si>
  <si>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</si>
  <si>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</si>
  <si>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</si>
  <si>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</si>
  <si>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</si>
  <si>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</si>
  <si>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</si>
  <si>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</si>
  <si>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</si>
  <si>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</si>
  <si>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</si>
  <si>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</si>
  <si>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</si>
  <si>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</si>
  <si>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</si>
  <si>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</si>
  <si>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</si>
  <si>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</si>
  <si>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</si>
  <si>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</si>
  <si>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</si>
  <si>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</si>
  <si>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</si>
  <si>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</si>
  <si>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</si>
  <si>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</si>
  <si>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</si>
  <si>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</si>
  <si>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</si>
  <si>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</si>
  <si>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</si>
  <si>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</si>
  <si>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</si>
  <si>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</si>
  <si>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</si>
  <si>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</si>
  <si>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</si>
  <si>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</si>
  <si>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</si>
  <si>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</si>
  <si>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</si>
  <si>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</si>
  <si>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</si>
  <si>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</si>
  <si>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</si>
  <si>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</si>
  <si>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</si>
  <si>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</si>
  <si>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</si>
  <si>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</si>
  <si>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</si>
  <si>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</si>
  <si>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</si>
  <si>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</si>
  <si>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</si>
  <si>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</si>
  <si>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</si>
  <si>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</si>
  <si>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</si>
  <si>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</si>
  <si>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</si>
  <si>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</si>
  <si>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</si>
  <si>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</si>
  <si>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</si>
  <si>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</si>
  <si>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</si>
  <si>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</si>
  <si>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</si>
  <si>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</si>
  <si>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</si>
  <si>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</si>
  <si>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</si>
  <si>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</si>
  <si>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</si>
  <si>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</si>
  <si>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</si>
  <si>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</si>
  <si>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</si>
  <si>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</si>
  <si>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</si>
  <si>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</si>
  <si>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</si>
  <si>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</si>
  <si>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</si>
  <si>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</si>
  <si>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</si>
  <si>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</si>
  <si>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</si>
  <si>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</si>
  <si>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</si>
  <si>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</si>
  <si>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</si>
  <si>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</si>
  <si>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</si>
  <si>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</si>
  <si>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</si>
  <si>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</si>
  <si>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</si>
  <si>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</si>
  <si>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</si>
  <si>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</si>
  <si>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</si>
  <si>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</si>
  <si>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</si>
  <si>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</si>
  <si>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</si>
  <si>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</si>
  <si>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</si>
  <si>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</si>
  <si>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</si>
  <si>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</si>
  <si>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</si>
  <si>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</si>
  <si>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</si>
  <si>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</si>
  <si>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</si>
  <si>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</si>
  <si>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</si>
  <si>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</si>
  <si>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</si>
  <si>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</si>
  <si>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</si>
  <si>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</si>
  <si>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</si>
  <si>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</si>
  <si>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</si>
  <si>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</si>
  <si>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</si>
  <si>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</si>
  <si>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</si>
  <si>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</si>
  <si>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</si>
  <si>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</si>
  <si>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</si>
  <si>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</si>
  <si>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</si>
  <si>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</si>
  <si>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</si>
  <si>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</si>
  <si>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</si>
  <si>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</si>
  <si>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</si>
  <si>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</si>
  <si>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</si>
  <si>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</si>
  <si>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</si>
  <si>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</si>
  <si>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</si>
  <si>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</si>
  <si>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</si>
  <si>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</si>
  <si>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</si>
  <si>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</si>
  <si>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</si>
  <si>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</si>
  <si>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</si>
  <si>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</si>
  <si>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</si>
  <si>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</si>
  <si>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</si>
  <si>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</si>
  <si>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</si>
  <si>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</si>
  <si>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</si>
  <si>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</si>
  <si>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</si>
  <si>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</si>
  <si>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</si>
  <si>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</si>
  <si>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</si>
  <si>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</si>
  <si>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</si>
  <si>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</si>
  <si>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</si>
  <si>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</si>
  <si>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</si>
  <si>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</si>
  <si>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</si>
  <si>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</si>
  <si>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</si>
  <si>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</si>
  <si>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</si>
  <si>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</si>
  <si>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</si>
  <si>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</si>
  <si>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</si>
  <si>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</si>
  <si>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</si>
  <si>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</si>
  <si>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</si>
  <si>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</si>
  <si>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</si>
  <si>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</si>
  <si>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</si>
  <si>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</si>
  <si>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</si>
  <si>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</si>
  <si>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</si>
  <si>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</si>
  <si>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</si>
  <si>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</si>
  <si>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</si>
  <si>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</si>
  <si>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</si>
  <si>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</si>
  <si>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</si>
  <si>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</si>
  <si>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</si>
  <si>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</si>
  <si>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</si>
  <si>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</si>
  <si>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</si>
  <si>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</si>
  <si>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</si>
  <si>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</si>
  <si>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</si>
  <si>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</si>
  <si>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</si>
  <si>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</si>
  <si>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</si>
  <si>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</si>
  <si>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</si>
  <si>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</si>
  <si>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</si>
  <si>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</si>
  <si>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</si>
  <si>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</si>
  <si>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</si>
  <si>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</si>
  <si>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</si>
  <si>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</si>
  <si>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</si>
  <si>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</si>
  <si>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</si>
  <si>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</si>
  <si>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</si>
  <si>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</si>
  <si>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</si>
  <si>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</si>
  <si>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</si>
  <si>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</si>
  <si>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</si>
  <si>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</si>
  <si>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</si>
  <si>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</si>
  <si>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</si>
  <si>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</si>
  <si>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</si>
  <si>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</si>
  <si>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</si>
  <si>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</si>
  <si>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</si>
  <si>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</si>
  <si>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</si>
  <si>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</si>
  <si>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</si>
  <si>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</si>
  <si>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</si>
  <si>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</si>
  <si>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</si>
  <si>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</si>
  <si>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</si>
  <si>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</si>
  <si>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</si>
  <si>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</si>
  <si>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</si>
  <si>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</si>
  <si>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</si>
  <si>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</si>
  <si>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</si>
  <si>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</si>
  <si>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</si>
  <si>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</si>
  <si>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</si>
  <si>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</si>
  <si>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</si>
  <si>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</si>
  <si>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</si>
  <si>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</si>
  <si>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</si>
  <si>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</si>
  <si>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</si>
  <si>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</si>
  <si>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</si>
  <si>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</si>
  <si>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</si>
  <si>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</si>
  <si>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</si>
  <si>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</si>
  <si>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</si>
  <si>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</si>
  <si>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</si>
  <si>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</si>
  <si>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</si>
  <si>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</si>
  <si>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</si>
  <si>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</si>
  <si>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</si>
  <si>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</si>
  <si>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</si>
  <si>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</si>
  <si>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</si>
  <si>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</si>
  <si>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</si>
  <si>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</si>
  <si>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</si>
  <si>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</si>
  <si>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</si>
  <si>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</si>
  <si>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</si>
  <si>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</si>
  <si>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</si>
  <si>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</si>
  <si>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</si>
  <si>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</si>
  <si>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</si>
  <si>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</si>
  <si>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</si>
  <si>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</si>
  <si>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</si>
  <si>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</si>
  <si>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</si>
  <si>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</si>
  <si>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</si>
  <si>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</si>
  <si>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</si>
  <si>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</si>
  <si>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</si>
  <si>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</si>
  <si>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</si>
  <si>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</si>
  <si>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</si>
  <si>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</si>
  <si>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</si>
  <si>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</si>
  <si>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</si>
  <si>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</si>
  <si>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</si>
  <si>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</si>
  <si>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</si>
  <si>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</si>
  <si>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</si>
  <si>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</si>
  <si>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</si>
  <si>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</si>
  <si>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</si>
  <si>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</si>
  <si>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</si>
  <si>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</si>
  <si>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</si>
  <si>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</si>
  <si>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</si>
  <si>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</si>
  <si>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</si>
  <si>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</si>
  <si>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</si>
  <si>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</si>
  <si>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</si>
  <si>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</si>
  <si>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</si>
  <si>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</si>
  <si>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</si>
  <si>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</si>
  <si>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</si>
  <si>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</si>
  <si>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</si>
  <si>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</si>
  <si>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</si>
  <si>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</si>
  <si>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</si>
  <si>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</si>
  <si>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</si>
  <si>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</si>
  <si>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</si>
  <si>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</si>
  <si>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</si>
  <si>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</si>
  <si>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</si>
  <si>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</si>
  <si>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</si>
  <si>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</si>
  <si>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</si>
  <si>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</si>
  <si>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</si>
  <si>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</si>
  <si>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</si>
  <si>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</si>
  <si>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</si>
  <si>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</si>
  <si>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</si>
  <si>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</si>
  <si>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</si>
  <si>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</si>
  <si>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</si>
  <si>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</si>
  <si>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</si>
  <si>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</si>
  <si>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</si>
  <si>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</si>
  <si>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</si>
  <si>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</si>
  <si>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</si>
  <si>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</si>
  <si>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</si>
  <si>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</si>
  <si>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</si>
  <si>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</si>
  <si>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</si>
  <si>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</si>
  <si>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</si>
  <si>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</si>
  <si>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</si>
  <si>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</si>
  <si>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</si>
  <si>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</si>
  <si>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</si>
  <si>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</si>
  <si>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</si>
  <si>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</si>
  <si>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</si>
  <si>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</si>
  <si>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</si>
  <si>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</si>
  <si>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</si>
  <si>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</si>
  <si>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</si>
  <si>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</si>
  <si>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</si>
  <si>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</si>
  <si>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</si>
  <si>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</si>
  <si>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</si>
  <si>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</si>
  <si>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</si>
  <si>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</si>
  <si>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</si>
  <si>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</si>
  <si>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</si>
  <si>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</si>
  <si>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</si>
  <si>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</si>
  <si>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</si>
  <si>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</si>
  <si>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</si>
  <si>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</si>
  <si>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</si>
  <si>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</si>
  <si>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</si>
  <si>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</si>
  <si>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</si>
  <si>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</si>
  <si>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</si>
  <si>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</si>
  <si>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</si>
  <si>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</si>
  <si>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</si>
  <si>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</si>
  <si>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</si>
  <si>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</si>
  <si>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</si>
  <si>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</si>
  <si>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</si>
  <si>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</si>
  <si>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</si>
  <si>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</si>
  <si>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</si>
  <si>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</si>
  <si>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</si>
  <si>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</si>
  <si>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</si>
  <si>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</si>
  <si>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</si>
  <si>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</si>
  <si>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</si>
  <si>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</si>
  <si>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</si>
  <si>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</si>
  <si>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</si>
  <si>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</si>
  <si>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</si>
  <si>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</si>
  <si>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</si>
  <si>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</si>
  <si>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</si>
  <si>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</si>
  <si>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</si>
  <si>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</si>
  <si>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</si>
  <si>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</si>
  <si>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</si>
  <si>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</si>
  <si>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</si>
  <si>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</si>
  <si>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</si>
  <si>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</si>
  <si>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</si>
  <si>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</si>
  <si>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</si>
  <si>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</si>
  <si>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</si>
  <si>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</si>
  <si>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</si>
  <si>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</si>
  <si>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</si>
  <si>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</si>
  <si>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</si>
  <si>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</si>
  <si>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</si>
  <si>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</si>
  <si>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</si>
  <si>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</si>
  <si>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</si>
  <si>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</si>
  <si>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</si>
  <si>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</si>
  <si>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</si>
  <si>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</si>
  <si>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</si>
  <si>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</si>
  <si>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</si>
  <si>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</si>
  <si>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</si>
  <si>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</si>
  <si>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</si>
  <si>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</si>
  <si>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</si>
  <si>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</si>
  <si>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</si>
  <si>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</si>
  <si>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</si>
  <si>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</si>
  <si>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</si>
  <si>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</si>
  <si>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</si>
  <si>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</si>
  <si>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</si>
  <si>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</si>
  <si>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</si>
  <si>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</si>
  <si>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</si>
  <si>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</si>
  <si>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</si>
  <si>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</si>
  <si>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</si>
  <si>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</si>
  <si>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</si>
  <si>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</si>
  <si>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</si>
  <si>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</si>
  <si>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</si>
  <si>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</si>
  <si>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</si>
  <si>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</si>
  <si>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</si>
  <si>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</si>
  <si>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</si>
  <si>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</si>
  <si>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</si>
  <si>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</si>
  <si>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</si>
  <si>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</si>
  <si>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</si>
  <si>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</si>
  <si>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</si>
  <si>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</si>
  <si>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</si>
  <si>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</si>
  <si>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</si>
  <si>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</si>
  <si>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</si>
  <si>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</si>
  <si>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</si>
  <si>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</si>
  <si>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</si>
  <si>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</si>
  <si>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</si>
  <si>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</si>
  <si>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</si>
  <si>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</si>
  <si>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</si>
  <si>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</si>
  <si>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</si>
  <si>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</si>
  <si>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</si>
  <si>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</si>
  <si>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</si>
  <si>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</si>
  <si>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</si>
  <si>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</si>
  <si>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</si>
  <si>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</si>
  <si>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</si>
  <si>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</si>
  <si>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</si>
  <si>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</si>
  <si>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</si>
  <si>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</si>
  <si>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</si>
  <si>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</si>
  <si>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</si>
  <si>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</si>
  <si>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</si>
  <si>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</si>
  <si>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</si>
  <si>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</si>
  <si>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</si>
  <si>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</si>
  <si>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</si>
  <si>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</si>
  <si>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</si>
  <si>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</si>
  <si>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</si>
  <si>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</si>
  <si>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</si>
  <si>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</si>
  <si>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</si>
  <si>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</si>
  <si>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</si>
  <si>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</si>
  <si>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</si>
  <si>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</si>
  <si>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</si>
  <si>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</si>
  <si>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</si>
  <si>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</si>
  <si>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</si>
  <si>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</si>
  <si>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</si>
  <si>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</si>
  <si>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</si>
  <si>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</si>
  <si>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</si>
  <si>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</si>
  <si>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</si>
  <si>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</si>
  <si>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</si>
  <si>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</si>
  <si>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</si>
  <si>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</si>
  <si>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</si>
  <si>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</si>
  <si>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</si>
  <si>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</si>
  <si>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</si>
  <si>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</si>
  <si>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</si>
  <si>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</si>
  <si>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</si>
  <si>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</si>
  <si>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</si>
  <si>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</si>
  <si>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</si>
  <si>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</si>
  <si>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</si>
  <si>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</si>
  <si>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</si>
  <si>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</si>
  <si>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</si>
  <si>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</si>
  <si>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</si>
  <si>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</si>
  <si>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</si>
  <si>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</si>
  <si>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</si>
  <si>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</si>
  <si>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</si>
  <si>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</si>
  <si>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</si>
  <si>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</si>
  <si>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</si>
  <si>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</si>
  <si>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</si>
  <si>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</si>
  <si>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</si>
  <si>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</si>
  <si>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</si>
  <si>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</si>
  <si>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</si>
  <si>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</si>
  <si>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</si>
  <si>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</si>
  <si>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</si>
  <si>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</si>
  <si>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</si>
  <si>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</si>
  <si>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</si>
  <si>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</si>
  <si>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</si>
  <si>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</si>
  <si>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</si>
  <si>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</si>
  <si>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</si>
  <si>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</si>
  <si>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</si>
  <si>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</si>
  <si>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</si>
  <si>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</si>
  <si>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</si>
  <si>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</si>
  <si>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</si>
  <si>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</si>
  <si>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</si>
  <si>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</si>
  <si>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</si>
  <si>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</si>
  <si>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</si>
  <si>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</si>
  <si>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</si>
  <si>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</si>
  <si>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</si>
  <si>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</si>
  <si>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</si>
  <si>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</si>
  <si>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</si>
  <si>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</si>
  <si>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</si>
  <si>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</si>
  <si>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</si>
  <si>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</si>
  <si>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</si>
  <si>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</si>
  <si>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</si>
  <si>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</si>
  <si>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</si>
  <si>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</si>
  <si>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</si>
  <si>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</si>
  <si>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</si>
  <si>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</si>
  <si>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</si>
  <si>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</si>
  <si>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</si>
  <si>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</si>
  <si>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</si>
  <si>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</si>
  <si>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</si>
  <si>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</si>
  <si>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</si>
  <si>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</si>
  <si>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</si>
  <si>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</si>
  <si>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</si>
  <si>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</si>
  <si>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</si>
  <si>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</si>
  <si>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</si>
  <si>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</si>
  <si>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</si>
  <si>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</si>
  <si>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</si>
  <si>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</si>
  <si>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</si>
  <si>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</si>
  <si>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</si>
  <si>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</si>
  <si>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</si>
  <si>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</si>
  <si>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</si>
  <si>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</si>
  <si>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</si>
  <si>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</si>
  <si>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</si>
  <si>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</si>
  <si>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</si>
  <si>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</si>
  <si>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</si>
  <si>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</si>
  <si>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</si>
  <si>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</si>
  <si>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</si>
  <si>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</si>
  <si>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</si>
  <si>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</si>
  <si>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</si>
  <si>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</si>
  <si>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</si>
  <si>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</si>
  <si>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</si>
  <si>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</si>
  <si>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</si>
  <si>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</si>
  <si>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</si>
  <si>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</si>
  <si>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</si>
  <si>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</si>
  <si>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</si>
  <si>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</si>
  <si>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</si>
  <si>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</si>
  <si>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</si>
  <si>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</si>
  <si>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</si>
  <si>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</si>
  <si>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</si>
  <si>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</si>
  <si>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</si>
  <si>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</si>
  <si>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</si>
  <si>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</si>
  <si>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</si>
  <si>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</si>
  <si>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</si>
  <si>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</si>
  <si>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</si>
  <si>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</si>
  <si>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</si>
  <si>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</si>
  <si>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</si>
  <si>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</si>
  <si>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</si>
  <si>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</si>
  <si>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</si>
  <si>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</si>
  <si>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</si>
  <si>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</si>
  <si>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</si>
  <si>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</si>
  <si>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</si>
  <si>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</si>
  <si>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</si>
  <si>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</si>
  <si>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</si>
  <si>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</si>
  <si>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</si>
  <si>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</si>
  <si>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</si>
  <si>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</si>
  <si>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</si>
  <si>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</si>
  <si>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</si>
  <si>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</si>
  <si>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</si>
  <si>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</si>
  <si>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</si>
  <si>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</si>
  <si>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</si>
  <si>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</si>
  <si>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</si>
  <si>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</si>
  <si>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</si>
  <si>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</si>
  <si>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</si>
  <si>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</si>
  <si>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</si>
  <si>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</si>
  <si>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</si>
  <si>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</si>
  <si>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</si>
  <si>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</si>
  <si>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</si>
  <si>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</si>
  <si>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</si>
  <si>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</si>
  <si>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</si>
  <si>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</si>
  <si>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</si>
  <si>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</si>
  <si>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</si>
  <si>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</si>
  <si>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</si>
  <si>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</si>
  <si>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</si>
  <si>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</si>
  <si>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</si>
  <si>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</si>
  <si>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</si>
  <si>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</si>
  <si>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</si>
  <si>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</si>
  <si>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</si>
  <si>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</si>
  <si>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</si>
  <si>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</si>
  <si>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</si>
  <si>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</si>
  <si>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</si>
  <si>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</si>
  <si>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</si>
  <si>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</si>
  <si>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</si>
  <si>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</si>
  <si>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</si>
  <si>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</si>
  <si>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</si>
  <si>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</si>
  <si>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</si>
  <si>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</si>
  <si>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</si>
  <si>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</si>
  <si>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</si>
  <si>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</si>
  <si>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</si>
  <si>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</si>
  <si>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</si>
  <si>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</si>
  <si>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</si>
  <si>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</si>
  <si>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</si>
  <si>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</si>
  <si>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</si>
  <si>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</si>
  <si>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</si>
  <si>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</si>
  <si>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</si>
  <si>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</si>
  <si>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</si>
  <si>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</si>
  <si>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</si>
  <si>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</si>
  <si>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</si>
  <si>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</si>
  <si>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</si>
  <si>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</si>
  <si>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</si>
  <si>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</si>
  <si>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</si>
  <si>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</si>
  <si>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</si>
  <si>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</si>
  <si>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</si>
  <si>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</si>
  <si>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</si>
  <si>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</si>
  <si>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</si>
  <si>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</si>
  <si>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</si>
  <si>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</si>
  <si>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</si>
  <si>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</si>
  <si>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</si>
  <si>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</si>
  <si>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</si>
  <si>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</si>
  <si>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</si>
  <si>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</si>
  <si>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</si>
  <si>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</si>
  <si>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</si>
  <si>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</si>
  <si>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</si>
  <si>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</si>
  <si>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</si>
  <si>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</si>
  <si>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</si>
  <si>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</si>
  <si>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</si>
  <si>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</si>
  <si>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</si>
  <si>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</si>
  <si>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</si>
  <si>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</si>
  <si>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</si>
  <si>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</si>
  <si>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</si>
  <si>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</si>
  <si>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</si>
  <si>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</si>
  <si>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</si>
  <si>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</si>
  <si>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</si>
  <si>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</si>
  <si>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</si>
  <si>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</si>
  <si>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</si>
  <si>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</si>
  <si>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</si>
  <si>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</si>
  <si>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</si>
  <si>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</si>
  <si>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</si>
  <si>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</si>
  <si>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</si>
  <si>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</si>
  <si>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</si>
  <si>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</si>
  <si>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</si>
  <si>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</si>
  <si>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</si>
  <si>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</si>
  <si>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</si>
  <si>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</si>
  <si>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</si>
  <si>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</si>
  <si>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</si>
  <si>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</si>
  <si>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</si>
  <si>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</si>
  <si>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</si>
  <si>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</si>
  <si>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</si>
  <si>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</si>
  <si>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</si>
  <si>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</si>
  <si>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</si>
  <si>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</si>
  <si>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</si>
  <si>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</si>
  <si>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</si>
  <si>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</si>
  <si>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</si>
  <si>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</si>
  <si>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</si>
  <si>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</si>
  <si>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</si>
  <si>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</si>
  <si>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</si>
  <si>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</si>
  <si>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</si>
  <si>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</si>
  <si>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</si>
  <si>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</si>
  <si>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</si>
  <si>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</si>
  <si>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</si>
  <si>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</si>
  <si>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</si>
  <si>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</si>
  <si>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</si>
  <si>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</si>
  <si>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</si>
  <si>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</si>
  <si>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</si>
  <si>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</si>
  <si>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</si>
  <si>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</si>
  <si>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</si>
  <si>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</si>
  <si>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</si>
  <si>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</si>
  <si>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</si>
  <si>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</si>
  <si>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</si>
  <si>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</si>
  <si>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</si>
  <si>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</si>
  <si>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</si>
  <si>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</si>
  <si>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</si>
  <si>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</si>
  <si>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</si>
  <si>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</si>
  <si>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</si>
  <si>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</si>
  <si>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</si>
  <si>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</si>
  <si>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</si>
  <si>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</si>
  <si>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</si>
  <si>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</si>
  <si>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</si>
  <si>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</si>
  <si>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</si>
  <si>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</si>
  <si>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</si>
  <si>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</si>
  <si>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</si>
  <si>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</si>
  <si>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</si>
  <si>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</si>
  <si>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</si>
  <si>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</si>
  <si>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</si>
  <si>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</si>
  <si>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</si>
  <si>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</si>
  <si>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</si>
  <si>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</si>
  <si>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</si>
  <si>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</si>
  <si>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</si>
  <si>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</si>
  <si>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</si>
  <si>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</si>
  <si>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</si>
  <si>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</si>
  <si>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</si>
  <si>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</si>
  <si>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</si>
  <si>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</si>
  <si>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</si>
  <si>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</si>
  <si>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</si>
  <si>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</si>
  <si>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</si>
  <si>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</si>
  <si>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</si>
  <si>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</si>
  <si>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</si>
  <si>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</si>
  <si>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</si>
  <si>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</si>
  <si>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</si>
  <si>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</si>
  <si>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</si>
  <si>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</si>
  <si>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</si>
  <si>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</si>
  <si>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</si>
  <si>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</si>
  <si>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</si>
  <si>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</si>
  <si>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</si>
  <si>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</si>
  <si>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</si>
  <si>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</si>
  <si>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</si>
  <si>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</si>
  <si>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</si>
  <si>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</si>
  <si>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</si>
  <si>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</si>
  <si>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</si>
  <si>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</si>
  <si>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</si>
  <si>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</si>
  <si>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</si>
  <si>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</si>
  <si>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</si>
  <si>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</si>
  <si>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</si>
  <si>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</si>
  <si>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</si>
  <si>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</si>
  <si>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</si>
  <si>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</si>
  <si>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</si>
  <si>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</si>
  <si>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</si>
  <si>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</si>
  <si>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</si>
  <si>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</si>
  <si>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</si>
  <si>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</si>
  <si>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</si>
  <si>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</si>
  <si>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</si>
  <si>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</si>
  <si>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</si>
  <si>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</si>
  <si>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</si>
  <si>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</si>
  <si>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</si>
  <si>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</si>
  <si>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</si>
  <si>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</si>
  <si>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</si>
  <si>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</si>
  <si>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</si>
  <si>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</si>
  <si>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</si>
  <si>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</si>
  <si>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</si>
  <si>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</si>
  <si>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</si>
  <si>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</si>
  <si>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</si>
  <si>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</si>
  <si>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</si>
  <si>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</si>
  <si>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</si>
  <si>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</si>
  <si>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</si>
  <si>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</si>
  <si>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</si>
  <si>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</si>
  <si>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</si>
  <si>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</si>
  <si>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</si>
  <si>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</si>
  <si>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</si>
  <si>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</si>
  <si>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</si>
  <si>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</si>
  <si>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</si>
  <si>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</si>
  <si>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</si>
  <si>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</si>
  <si>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</si>
  <si>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</si>
  <si>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</si>
  <si>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</si>
  <si>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</si>
  <si>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</si>
  <si>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</si>
  <si>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</si>
  <si>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</si>
  <si>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</si>
  <si>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</si>
  <si>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</si>
  <si>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</si>
  <si>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</si>
  <si>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</si>
  <si>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</si>
  <si>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</si>
  <si>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</si>
  <si>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</si>
  <si>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</si>
  <si>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</si>
  <si>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</si>
  <si>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</si>
  <si>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</si>
  <si>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</si>
  <si>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</si>
  <si>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</si>
  <si>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</si>
  <si>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</si>
  <si>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</si>
  <si>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</si>
  <si>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</si>
  <si>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</si>
  <si>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</si>
  <si>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</si>
  <si>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</si>
  <si>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</si>
  <si>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</si>
  <si>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</si>
  <si>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</si>
  <si>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</si>
  <si>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</si>
  <si>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</si>
  <si>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</si>
  <si>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</si>
  <si>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</si>
  <si>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</si>
  <si>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</si>
  <si>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</si>
  <si>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</si>
  <si>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</si>
  <si>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</si>
  <si>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</si>
  <si>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</si>
  <si>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</si>
  <si>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</si>
  <si>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</si>
  <si>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</si>
  <si>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</si>
  <si>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</si>
  <si>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</si>
  <si>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</si>
  <si>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</si>
  <si>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</si>
  <si>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</si>
  <si>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</si>
  <si>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</si>
  <si>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</si>
  <si>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</si>
  <si>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</si>
  <si>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</si>
  <si>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</si>
  <si>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</si>
  <si>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</si>
  <si>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</si>
  <si>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</si>
  <si>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</si>
  <si>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</si>
  <si>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</si>
  <si>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</si>
  <si>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</si>
  <si>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</si>
  <si>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</si>
  <si>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</si>
  <si>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</si>
  <si>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</si>
  <si>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</si>
  <si>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</si>
  <si>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</si>
  <si>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</si>
  <si>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</si>
  <si>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</si>
  <si>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</si>
  <si>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</si>
  <si>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</si>
  <si>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</si>
  <si>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</si>
  <si>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</si>
  <si>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</si>
  <si>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</si>
  <si>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</si>
  <si>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</si>
  <si>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</si>
  <si>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</si>
  <si>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</si>
  <si>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</si>
  <si>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</si>
  <si>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</si>
  <si>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</si>
  <si>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</si>
  <si>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</si>
  <si>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</si>
  <si>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</si>
  <si>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</si>
  <si>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</si>
  <si>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</si>
  <si>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</si>
  <si>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</si>
  <si>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</si>
  <si>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</si>
  <si>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</si>
  <si>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</si>
  <si>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</si>
  <si>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</si>
  <si>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</si>
  <si>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</si>
  <si>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</si>
  <si>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</si>
  <si>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</si>
  <si>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</si>
  <si>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</si>
  <si>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</si>
  <si>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</si>
  <si>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</si>
  <si>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</si>
  <si>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</si>
  <si>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</si>
  <si>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</si>
  <si>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</si>
  <si>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</si>
  <si>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</si>
  <si>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</si>
  <si>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</si>
  <si>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</si>
  <si>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</si>
  <si>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</si>
  <si>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</si>
  <si>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</si>
  <si>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</si>
  <si>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</si>
  <si>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</si>
  <si>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</si>
  <si>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</si>
  <si>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</si>
  <si>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</si>
  <si>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</si>
  <si>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</si>
  <si>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</si>
  <si>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</si>
  <si>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</si>
  <si>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</si>
  <si>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</si>
  <si>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</si>
  <si>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</si>
  <si>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</si>
  <si>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</si>
  <si>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</si>
  <si>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</si>
  <si>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</si>
  <si>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</si>
  <si>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</si>
  <si>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</si>
  <si>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</si>
  <si>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</si>
  <si>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</si>
  <si>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</si>
  <si>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</si>
  <si>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</si>
  <si>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</si>
  <si>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</si>
  <si>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</si>
  <si>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</si>
  <si>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</si>
  <si>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</si>
  <si>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</si>
  <si>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</si>
  <si>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</si>
  <si>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</si>
  <si>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</si>
  <si>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</si>
  <si>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</si>
  <si>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</si>
  <si>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</si>
  <si>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</si>
  <si>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</si>
  <si>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</si>
  <si>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</si>
  <si>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</si>
  <si>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</si>
  <si>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</si>
  <si>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</si>
  <si>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</si>
  <si>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</si>
  <si>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</si>
  <si>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</si>
  <si>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</si>
  <si>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</si>
  <si>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</si>
  <si>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</si>
  <si>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</si>
  <si>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</si>
  <si>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</si>
  <si>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</si>
  <si>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</si>
  <si>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</si>
  <si>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</si>
  <si>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</si>
  <si>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</si>
  <si>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</si>
  <si>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</si>
  <si>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</si>
  <si>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</si>
  <si>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</si>
  <si>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</si>
  <si>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</si>
  <si>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</si>
  <si>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</si>
  <si>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</si>
  <si>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</si>
  <si>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</si>
  <si>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</si>
  <si>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</si>
  <si>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</si>
  <si>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</si>
  <si>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</si>
  <si>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</si>
  <si>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</si>
  <si>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</si>
  <si>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</si>
  <si>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</si>
  <si>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</si>
  <si>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</si>
  <si>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</si>
  <si>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</si>
  <si>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</si>
  <si>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</si>
  <si>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</si>
  <si>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</si>
  <si>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</si>
  <si>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</si>
  <si>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</si>
  <si>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</si>
  <si>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</si>
  <si>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</si>
  <si>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</si>
  <si>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</si>
  <si>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</si>
  <si>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</si>
  <si>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</si>
  <si>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</si>
  <si>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</si>
  <si>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</si>
  <si>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</si>
  <si>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</si>
  <si>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</si>
  <si>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</si>
  <si>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</si>
  <si>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</si>
  <si>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</si>
  <si>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</si>
  <si>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</si>
  <si>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</si>
  <si>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</si>
  <si>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</si>
  <si>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</si>
  <si>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</si>
  <si>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</si>
  <si>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</si>
  <si>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</si>
  <si>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</si>
  <si>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</si>
  <si>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</si>
  <si>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</si>
  <si>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</si>
  <si>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</si>
  <si>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</si>
  <si>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</si>
  <si>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</si>
  <si>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</si>
  <si>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</si>
  <si>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</si>
  <si>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</si>
  <si>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</si>
  <si>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</si>
  <si>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</si>
  <si>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</si>
  <si>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</si>
  <si>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</si>
  <si>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</si>
  <si>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</si>
  <si>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</si>
  <si>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</si>
  <si>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</si>
  <si>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</si>
  <si>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</si>
  <si>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</si>
  <si>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</si>
  <si>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</si>
  <si>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</si>
  <si>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</si>
  <si>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</si>
  <si>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</si>
  <si>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</si>
  <si>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</si>
  <si>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</si>
  <si>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</si>
  <si>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</si>
  <si>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</si>
  <si>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</si>
  <si>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</si>
  <si>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</si>
  <si>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</si>
  <si>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</si>
  <si>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</si>
  <si>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</si>
  <si>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</si>
  <si>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</si>
  <si>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</si>
  <si>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</si>
  <si>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</si>
  <si>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</si>
  <si>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</si>
  <si>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</si>
  <si>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</si>
  <si>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</si>
  <si>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</si>
  <si>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</si>
  <si>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</si>
  <si>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</si>
  <si>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</si>
  <si>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</si>
  <si>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</si>
  <si>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</si>
  <si>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</si>
  <si>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</si>
  <si>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</si>
  <si>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</si>
  <si>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</si>
  <si>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</si>
  <si>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</si>
  <si>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</si>
  <si>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</si>
  <si>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</si>
  <si>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</si>
  <si>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</si>
  <si>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</si>
  <si>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</si>
  <si>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</si>
  <si>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</si>
  <si>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</si>
  <si>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</si>
  <si>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</si>
  <si>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</si>
  <si>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</si>
  <si>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</si>
  <si>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</si>
  <si>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</si>
  <si>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</si>
  <si>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</si>
  <si>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</si>
  <si>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</si>
  <si>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</si>
  <si>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</si>
  <si>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</si>
  <si>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</si>
  <si>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</si>
  <si>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</si>
  <si>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</si>
  <si>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</si>
  <si>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</si>
  <si>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</si>
  <si>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</si>
  <si>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</si>
  <si>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</si>
  <si>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</si>
  <si>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</si>
  <si>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</si>
  <si>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</si>
  <si>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</si>
  <si>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</si>
  <si>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</si>
  <si>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</si>
  <si>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</si>
  <si>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</si>
  <si>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</si>
  <si>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</si>
  <si>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</si>
  <si>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</si>
  <si>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</si>
  <si>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</si>
  <si>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</si>
  <si>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</si>
  <si>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</si>
  <si>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</si>
  <si>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</si>
  <si>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</si>
  <si>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</si>
  <si>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</si>
  <si>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</si>
  <si>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</si>
  <si>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</si>
  <si>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</si>
  <si>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</si>
  <si>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</si>
  <si>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</si>
  <si>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</si>
  <si>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</si>
  <si>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</si>
  <si>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</si>
  <si>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</si>
  <si>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</si>
  <si>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</si>
  <si>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</si>
  <si>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</si>
  <si>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</si>
  <si>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</si>
  <si>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</si>
  <si>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</si>
  <si>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</si>
  <si>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</si>
  <si>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</si>
  <si>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</si>
  <si>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</si>
  <si>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</si>
  <si>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</si>
  <si>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</si>
  <si>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</si>
  <si>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</si>
  <si>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</si>
  <si>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</si>
  <si>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</si>
  <si>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</si>
  <si>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</si>
  <si>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</si>
  <si>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</si>
  <si>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</si>
  <si>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</si>
  <si>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</si>
  <si>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</si>
  <si>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</si>
  <si>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</si>
  <si>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</si>
  <si>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</si>
  <si>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</si>
  <si>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</si>
  <si>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</si>
  <si>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</si>
  <si>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</si>
  <si>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</si>
  <si>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</si>
  <si>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</si>
  <si>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</si>
  <si>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</si>
  <si>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</si>
  <si>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</si>
  <si>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</si>
  <si>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</si>
  <si>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</si>
  <si>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</si>
  <si>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</si>
  <si>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</si>
  <si>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</si>
  <si>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</si>
  <si>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</si>
  <si>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</si>
  <si>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</si>
  <si>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</si>
  <si>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</si>
  <si>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</si>
  <si>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</si>
  <si>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</si>
  <si>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</si>
  <si>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</si>
  <si>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</si>
  <si>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</si>
  <si>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</si>
  <si>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</si>
  <si>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</si>
  <si>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</si>
  <si>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</si>
  <si>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</si>
  <si>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</si>
  <si>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</si>
  <si>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</si>
  <si>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</si>
  <si>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</si>
  <si>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</si>
  <si>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</si>
  <si>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</si>
  <si>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</si>
  <si>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</si>
  <si>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</si>
  <si>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</si>
  <si>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</si>
  <si>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</si>
  <si>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</si>
  <si>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</si>
  <si>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</si>
  <si>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</si>
  <si>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</si>
  <si>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</si>
  <si>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</si>
  <si>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</si>
  <si>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</si>
  <si>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</si>
  <si>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</si>
  <si>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</si>
  <si>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</si>
  <si>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</si>
  <si>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</si>
  <si>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</si>
  <si>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</si>
  <si>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</si>
  <si>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</si>
  <si>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</si>
  <si>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</si>
  <si>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</si>
  <si>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</si>
  <si>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</si>
  <si>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</si>
  <si>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</si>
  <si>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</si>
  <si>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</si>
  <si>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</si>
  <si>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</si>
  <si>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</si>
  <si>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</si>
  <si>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</si>
  <si>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</si>
  <si>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</si>
  <si>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</si>
  <si>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</si>
  <si>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</si>
  <si>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</si>
  <si>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</si>
  <si>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</si>
  <si>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</si>
  <si>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</si>
  <si>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</si>
  <si>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</si>
  <si>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</si>
  <si>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</si>
  <si>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</si>
  <si>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</si>
  <si>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</si>
  <si>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</si>
  <si>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</si>
  <si>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</si>
  <si>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</si>
  <si>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</si>
  <si>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</si>
  <si>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</si>
  <si>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</si>
  <si>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</si>
  <si>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</si>
  <si>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</si>
  <si>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</si>
  <si>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</si>
  <si>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</si>
  <si>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</si>
  <si>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</si>
  <si>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</si>
  <si>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</si>
  <si>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</si>
  <si>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</si>
  <si>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</si>
  <si>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</si>
  <si>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</si>
  <si>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</si>
  <si>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</si>
  <si>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</si>
  <si>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</si>
  <si>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</si>
  <si>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</si>
  <si>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</si>
  <si>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</si>
  <si>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</si>
  <si>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</si>
  <si>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</si>
  <si>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</si>
  <si>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</si>
  <si>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</si>
  <si>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</si>
  <si>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</si>
  <si>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</si>
  <si>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</si>
  <si>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</si>
  <si>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</si>
  <si>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</si>
  <si>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</si>
  <si>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</si>
  <si>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</si>
  <si>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</si>
  <si>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</si>
  <si>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</si>
  <si>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</si>
  <si>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</si>
  <si>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</si>
  <si>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</si>
  <si>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</si>
  <si>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</si>
  <si>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</si>
  <si>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</si>
  <si>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</si>
  <si>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</si>
  <si>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</si>
  <si>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</si>
  <si>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</si>
  <si>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</si>
  <si>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</si>
  <si>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</si>
  <si>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</si>
  <si>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</si>
  <si>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</si>
  <si>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</si>
  <si>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</si>
  <si>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</si>
  <si>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</si>
  <si>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</si>
  <si>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</si>
  <si>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</si>
  <si>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</si>
  <si>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</si>
  <si>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</si>
  <si>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</si>
  <si>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</si>
  <si>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</si>
  <si>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</si>
  <si>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</si>
  <si>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</si>
  <si>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</si>
  <si>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</si>
  <si>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</si>
  <si>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</si>
  <si>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</si>
  <si>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</si>
  <si>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</si>
  <si>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</si>
  <si>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</si>
  <si>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</si>
  <si>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</si>
  <si>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</si>
  <si>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</si>
  <si>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</si>
  <si>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</si>
  <si>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</si>
  <si>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</si>
  <si>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</si>
  <si>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</si>
  <si>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</si>
  <si>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</si>
  <si>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</si>
  <si>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</si>
  <si>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</si>
  <si>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</si>
  <si>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</si>
  <si>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</si>
  <si>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</si>
  <si>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</si>
  <si>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</si>
  <si>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</si>
  <si>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</si>
  <si>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</si>
  <si>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</si>
  <si>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</si>
  <si>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</si>
  <si>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</si>
  <si>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</si>
  <si>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</si>
  <si>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</si>
  <si>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</si>
  <si>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</si>
  <si>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</si>
  <si>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</si>
  <si>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</si>
  <si>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</si>
  <si>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</si>
  <si>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</si>
  <si>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</si>
  <si>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</si>
  <si>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</si>
  <si>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</si>
  <si>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</si>
  <si>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</si>
  <si>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</si>
  <si>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</si>
  <si>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</si>
  <si>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</si>
  <si>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</si>
  <si>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</si>
  <si>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</si>
  <si>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</si>
  <si>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</si>
  <si>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</si>
  <si>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</si>
  <si>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</si>
  <si>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</si>
  <si>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</si>
  <si>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</si>
  <si>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</si>
  <si>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</si>
  <si>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</si>
  <si>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</si>
  <si>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</si>
  <si>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</si>
  <si>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</si>
  <si>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</si>
  <si>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</si>
  <si>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</si>
  <si>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</si>
  <si>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</si>
  <si>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</si>
  <si>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</si>
  <si>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</si>
  <si>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</si>
  <si>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</si>
  <si>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</si>
  <si>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</si>
  <si>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</si>
  <si>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</si>
  <si>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</si>
  <si>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</si>
  <si>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</si>
  <si>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</si>
  <si>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</si>
  <si>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</si>
  <si>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</si>
  <si>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</si>
  <si>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</si>
  <si>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</si>
  <si>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</si>
  <si>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</si>
  <si>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</si>
  <si>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</si>
  <si>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</si>
  <si>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</si>
  <si>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</si>
  <si>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</si>
  <si>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</si>
  <si>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</si>
  <si>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</si>
  <si>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</si>
  <si>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</si>
  <si>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</si>
  <si>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</si>
  <si>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</si>
  <si>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</si>
  <si>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</si>
  <si>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</si>
  <si>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</si>
  <si>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</si>
  <si>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</si>
  <si>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</si>
  <si>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</si>
  <si>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</si>
  <si>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</si>
  <si>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</si>
  <si>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</si>
  <si>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</si>
  <si>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</si>
  <si>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</si>
  <si>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</si>
  <si>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</si>
  <si>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</si>
  <si>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</si>
  <si>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</si>
  <si>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</si>
  <si>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</si>
  <si>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</si>
  <si>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</si>
  <si>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</si>
  <si>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</si>
  <si>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</si>
  <si>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</si>
  <si>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</si>
  <si>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</si>
  <si>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</si>
  <si>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</si>
  <si>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</si>
  <si>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</si>
  <si>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</si>
  <si>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</si>
  <si>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</si>
  <si>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</si>
  <si>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</si>
  <si>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</si>
  <si>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</si>
  <si>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</si>
  <si>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</si>
  <si>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</si>
  <si>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</si>
  <si>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</si>
  <si>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</si>
  <si>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</si>
  <si>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</si>
  <si>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</si>
  <si>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</si>
  <si>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</si>
  <si>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</si>
  <si>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</si>
  <si>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</si>
  <si>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</si>
  <si>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</si>
  <si>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</si>
  <si>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</si>
  <si>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</si>
  <si>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</si>
  <si>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</si>
  <si>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</si>
  <si>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</si>
  <si>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</si>
  <si>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</si>
  <si>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</si>
  <si>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</si>
  <si>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</si>
  <si>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</si>
  <si>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</si>
  <si>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</si>
  <si>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</si>
  <si>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</si>
  <si>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</si>
  <si>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</si>
  <si>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</si>
  <si>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</si>
  <si>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</si>
  <si>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</si>
  <si>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</si>
  <si>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</si>
  <si>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</si>
  <si>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</si>
  <si>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</si>
  <si>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</si>
  <si>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</si>
  <si>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</si>
  <si>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</si>
  <si>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</si>
  <si>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</si>
  <si>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</si>
  <si>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</si>
  <si>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</si>
  <si>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</si>
  <si>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</si>
  <si>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</si>
  <si>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</si>
  <si>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</si>
  <si>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</si>
  <si>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</si>
  <si>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</si>
  <si>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</si>
  <si>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</si>
  <si>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</si>
  <si>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</si>
  <si>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</si>
  <si>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</si>
  <si>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</si>
  <si>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</si>
  <si>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</si>
  <si>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</si>
  <si>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</si>
  <si>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</si>
  <si>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</si>
  <si>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</si>
  <si>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</si>
  <si>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</si>
  <si>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</si>
  <si>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</si>
  <si>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</si>
  <si>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</si>
  <si>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</si>
  <si>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</si>
  <si>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</si>
  <si>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</si>
  <si>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</si>
  <si>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</si>
  <si>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</si>
  <si>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</si>
  <si>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</si>
  <si>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</si>
  <si>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</si>
  <si>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</si>
  <si>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</si>
  <si>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</si>
  <si>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</si>
  <si>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</si>
  <si>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</si>
  <si>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</si>
  <si>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</si>
  <si>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</si>
  <si>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</si>
  <si>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</si>
  <si>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</si>
  <si>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</si>
  <si>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</si>
  <si>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</si>
  <si>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</si>
  <si>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</si>
  <si>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</si>
  <si>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</si>
  <si>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</si>
  <si>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</si>
  <si>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</si>
  <si>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</si>
  <si>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</si>
  <si>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</si>
  <si>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</si>
  <si>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</si>
  <si>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</si>
  <si>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</si>
  <si>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</si>
  <si>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</si>
  <si>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</si>
  <si>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</si>
  <si>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</si>
  <si>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</si>
  <si>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</si>
  <si>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</si>
  <si>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</si>
  <si>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</si>
  <si>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</si>
  <si>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</si>
  <si>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</si>
  <si>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</si>
  <si>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</si>
  <si>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</si>
  <si>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</si>
  <si>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</si>
  <si>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</si>
  <si>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</si>
  <si>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</si>
  <si>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</si>
  <si>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</si>
  <si>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</si>
  <si>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</si>
  <si>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</si>
  <si>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</si>
  <si>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</si>
  <si>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</si>
  <si>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</si>
  <si>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</si>
  <si>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</si>
  <si>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</si>
  <si>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</si>
  <si>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</si>
  <si>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</si>
  <si>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</si>
  <si>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</si>
  <si>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</si>
  <si>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</si>
  <si>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</si>
  <si>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</si>
  <si>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</si>
  <si>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</si>
  <si>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</si>
  <si>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</si>
  <si>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</si>
  <si>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</si>
  <si>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</si>
  <si>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</si>
  <si>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</si>
  <si>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</si>
  <si>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</si>
  <si>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</si>
  <si>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</si>
  <si>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</si>
  <si>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</si>
  <si>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</si>
  <si>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</si>
  <si>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</si>
  <si>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</si>
  <si>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</si>
  <si>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</si>
  <si>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</si>
  <si>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</si>
  <si>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</si>
  <si>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</si>
  <si>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</si>
  <si>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</si>
  <si>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</si>
  <si>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</si>
  <si>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</si>
  <si>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</si>
  <si>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</si>
  <si>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</si>
  <si>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</si>
  <si>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</si>
  <si>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</si>
  <si>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</si>
  <si>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</si>
  <si>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</si>
  <si>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</si>
  <si>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</si>
  <si>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</si>
  <si>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</si>
  <si>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</si>
  <si>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</si>
  <si>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</si>
  <si>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</si>
  <si>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</si>
  <si>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</si>
  <si>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</si>
  <si>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</si>
  <si>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</si>
  <si>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</si>
  <si>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</si>
  <si>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</si>
  <si>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</si>
  <si>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</si>
  <si>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</si>
  <si>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</si>
  <si>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</si>
  <si>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</si>
  <si>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</si>
  <si>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</si>
  <si>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</si>
  <si>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</si>
  <si>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</si>
  <si>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</si>
  <si>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</si>
  <si>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</si>
  <si>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</si>
  <si>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</si>
  <si>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</si>
  <si>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</si>
  <si>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</si>
  <si>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</si>
  <si>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</si>
  <si>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</si>
  <si>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</si>
  <si>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</si>
  <si>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</si>
  <si>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</si>
  <si>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</si>
  <si>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</si>
  <si>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</si>
  <si>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</si>
  <si>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</si>
  <si>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</si>
  <si>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</si>
  <si>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</si>
  <si>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</si>
  <si>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</si>
  <si>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</si>
  <si>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</si>
  <si>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</si>
  <si>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</si>
  <si>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</si>
  <si>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</si>
  <si>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</si>
  <si>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</si>
  <si>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</si>
  <si>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</si>
  <si>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</si>
  <si>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</si>
  <si>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</si>
  <si>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</si>
  <si>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</si>
  <si>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</si>
  <si>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</si>
  <si>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</si>
  <si>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</si>
  <si>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</si>
  <si>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</si>
  <si>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</si>
  <si>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</si>
  <si>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</si>
  <si>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</si>
  <si>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</si>
  <si>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</si>
  <si>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</si>
  <si>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</si>
  <si>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</si>
  <si>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</si>
  <si>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</si>
  <si>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</si>
  <si>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</si>
  <si>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</si>
  <si>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</si>
  <si>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</si>
  <si>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</si>
  <si>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</si>
  <si>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</si>
  <si>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</si>
  <si>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</si>
  <si>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</si>
  <si>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</si>
  <si>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</si>
  <si>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</si>
  <si>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</si>
  <si>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</si>
  <si>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</si>
  <si>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</si>
  <si>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</si>
  <si>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</si>
  <si>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</si>
  <si>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</si>
  <si>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</si>
  <si>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</si>
  <si>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</si>
  <si>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</si>
  <si>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</si>
  <si>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</si>
  <si>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</si>
  <si>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</si>
  <si>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</si>
  <si>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</si>
  <si>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</si>
  <si>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</si>
  <si>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</si>
  <si>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</si>
  <si>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</si>
  <si>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</si>
  <si>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</si>
  <si>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</si>
  <si>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</si>
  <si>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</si>
  <si>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</si>
  <si>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</si>
  <si>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</si>
  <si>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</si>
  <si>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</si>
  <si>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</si>
  <si>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</si>
  <si>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</si>
  <si>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</si>
  <si>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</si>
  <si>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</si>
  <si>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</si>
  <si>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</si>
  <si>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</si>
  <si>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</si>
  <si>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</si>
  <si>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</si>
  <si>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</si>
  <si>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</si>
  <si>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</si>
  <si>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</si>
  <si>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</si>
  <si>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</si>
  <si>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</si>
  <si>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</si>
  <si>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</si>
  <si>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</si>
  <si>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</si>
  <si>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</si>
  <si>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</si>
  <si>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</si>
  <si>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</si>
  <si>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</si>
  <si>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</si>
  <si>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</si>
  <si>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</si>
  <si>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</si>
  <si>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</si>
  <si>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</si>
  <si>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</si>
  <si>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</si>
  <si>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</si>
  <si>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</si>
  <si>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</si>
  <si>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</si>
  <si>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</si>
  <si>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</si>
  <si>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</si>
  <si>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</si>
  <si>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</si>
  <si>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</si>
  <si>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</si>
  <si>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</si>
  <si>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</si>
  <si>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</si>
  <si>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</si>
  <si>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</si>
  <si>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</si>
  <si>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</si>
  <si>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</si>
  <si>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</si>
  <si>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</si>
  <si>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</si>
  <si>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</si>
  <si>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</si>
  <si>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</si>
  <si>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</si>
  <si>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</si>
  <si>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</si>
  <si>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</si>
  <si>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</si>
  <si>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</si>
  <si>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</si>
  <si>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</si>
  <si>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</si>
  <si>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</si>
  <si>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</si>
  <si>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</si>
  <si>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</si>
  <si>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</si>
  <si>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</si>
  <si>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</si>
  <si>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</si>
  <si>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</si>
  <si>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</si>
  <si>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</si>
  <si>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</si>
  <si>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</si>
  <si>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</si>
  <si>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</si>
  <si>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</si>
  <si>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</si>
  <si>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</si>
  <si>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</si>
  <si>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</si>
  <si>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</si>
  <si>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</si>
  <si>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</si>
  <si>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</si>
  <si>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</si>
  <si>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</si>
  <si>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</si>
  <si>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</si>
  <si>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</si>
  <si>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</si>
  <si>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</si>
  <si>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</si>
  <si>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</si>
  <si>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</si>
  <si>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</si>
  <si>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</si>
  <si>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</si>
  <si>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</si>
  <si>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</si>
  <si>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</si>
  <si>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</si>
  <si>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</si>
  <si>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</si>
  <si>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</si>
  <si>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</si>
  <si>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</si>
  <si>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</si>
  <si>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</si>
  <si>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</si>
  <si>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</si>
  <si>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</si>
  <si>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</si>
  <si>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</si>
  <si>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</si>
  <si>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</si>
  <si>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</si>
  <si>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</si>
  <si>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</si>
  <si>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</si>
  <si>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</si>
  <si>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</si>
  <si>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</si>
  <si>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</si>
  <si>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</si>
  <si>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</si>
  <si>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</si>
  <si>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</si>
  <si>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</si>
  <si>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</si>
  <si>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</si>
  <si>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</si>
  <si>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</si>
  <si>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</si>
  <si>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</si>
  <si>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</si>
  <si>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</si>
  <si>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</si>
  <si>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</si>
  <si>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</si>
  <si>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</si>
  <si>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</si>
  <si>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</si>
  <si>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</si>
  <si>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</si>
  <si>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</si>
  <si>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</si>
  <si>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</si>
  <si>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</si>
  <si>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</si>
  <si>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</si>
  <si>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</si>
  <si>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</si>
  <si>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</si>
  <si>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</si>
  <si>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</si>
  <si>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</si>
  <si>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</si>
  <si>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</si>
  <si>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</si>
  <si>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</si>
  <si>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</si>
  <si>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</si>
  <si>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</si>
  <si>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</si>
  <si>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</si>
  <si>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</si>
  <si>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</si>
  <si>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</si>
  <si>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</si>
  <si>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</si>
  <si>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</si>
  <si>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</si>
  <si>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</si>
  <si>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</si>
  <si>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</si>
  <si>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</si>
  <si>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</si>
  <si>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</si>
  <si>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</si>
  <si>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</si>
  <si>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</si>
  <si>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</si>
  <si>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</si>
  <si>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</si>
  <si>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</si>
  <si>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</si>
  <si>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</si>
  <si>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</si>
  <si>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</si>
  <si>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</si>
  <si>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</si>
  <si>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</si>
  <si>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</si>
  <si>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</si>
  <si>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</si>
  <si>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</si>
  <si>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</si>
  <si>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</si>
  <si>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</si>
  <si>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</si>
  <si>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</si>
  <si>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</si>
  <si>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</si>
  <si>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</si>
  <si>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</si>
  <si>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</si>
  <si>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</si>
  <si>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</si>
  <si>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</si>
  <si>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</si>
  <si>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</si>
  <si>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</si>
  <si>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</si>
  <si>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</si>
  <si>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</si>
  <si>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</si>
  <si>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</si>
  <si>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</si>
  <si>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</si>
  <si>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</si>
  <si>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</si>
  <si>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</si>
  <si>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</si>
  <si>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</si>
  <si>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</si>
  <si>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</si>
  <si>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</si>
  <si>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</si>
  <si>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</si>
  <si>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</si>
  <si>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</si>
  <si>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</si>
  <si>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</si>
  <si>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</si>
  <si>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</si>
  <si>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</si>
  <si>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</si>
  <si>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</si>
  <si>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</si>
  <si>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</si>
  <si>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</si>
  <si>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</si>
  <si>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</si>
  <si>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</si>
  <si>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</si>
  <si>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</si>
  <si>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</si>
  <si>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</si>
  <si>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</si>
  <si>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</si>
  <si>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</si>
  <si>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</si>
  <si>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</si>
  <si>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</si>
  <si>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</si>
  <si>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</si>
  <si>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</si>
  <si>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</si>
  <si>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</si>
  <si>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</si>
  <si>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</si>
  <si>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</si>
  <si>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</si>
  <si>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</si>
  <si>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</si>
  <si>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</si>
  <si>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</si>
  <si>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</si>
  <si>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</si>
  <si>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</si>
  <si>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</si>
  <si>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</si>
  <si>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</si>
  <si>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</si>
  <si>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</si>
  <si>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</si>
  <si>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</si>
  <si>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</si>
  <si>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</si>
  <si>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</si>
  <si>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</si>
  <si>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</si>
  <si>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</si>
  <si>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</si>
  <si>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</si>
  <si>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</si>
  <si>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</si>
  <si>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</si>
  <si>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</si>
  <si>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</si>
  <si>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</si>
  <si>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</si>
  <si>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</si>
  <si>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</si>
  <si>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</si>
  <si>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</si>
  <si>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</si>
  <si>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</si>
  <si>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</si>
  <si>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</si>
  <si>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</si>
  <si>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</si>
  <si>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</si>
  <si>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</si>
  <si>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</si>
  <si>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</si>
  <si>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</si>
  <si>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</si>
  <si>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</si>
  <si>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</si>
  <si>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</si>
  <si>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</si>
  <si>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</si>
  <si>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</si>
  <si>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</si>
  <si>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</si>
  <si>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</si>
  <si>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</si>
  <si>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</si>
  <si>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</si>
  <si>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</si>
  <si>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</si>
  <si>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</si>
  <si>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</si>
  <si>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</si>
  <si>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</si>
  <si>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</si>
  <si>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</si>
  <si>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</si>
  <si>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</si>
  <si>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</si>
  <si>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</si>
  <si>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</si>
  <si>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</si>
  <si>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</si>
  <si>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</si>
  <si>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</si>
  <si>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</si>
  <si>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</si>
  <si>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</si>
  <si>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</si>
  <si>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</si>
  <si>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</si>
  <si>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</si>
  <si>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</si>
  <si>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</si>
  <si>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</si>
  <si>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</si>
  <si>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</si>
  <si>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</si>
  <si>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</si>
  <si>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</si>
  <si>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</si>
  <si>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</si>
  <si>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</si>
  <si>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</si>
  <si>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</si>
  <si>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</si>
  <si>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</si>
  <si>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</si>
  <si>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</si>
  <si>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</si>
  <si>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</si>
  <si>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</si>
  <si>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</si>
  <si>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</si>
  <si>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</si>
  <si>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</si>
  <si>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</si>
  <si>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</si>
  <si>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</si>
  <si>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</si>
  <si>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</si>
  <si>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</si>
  <si>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</si>
  <si>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</si>
  <si>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</si>
  <si>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</si>
  <si>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</si>
  <si>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</si>
  <si>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</si>
  <si>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</si>
  <si>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</si>
  <si>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</si>
  <si>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</si>
  <si>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</si>
  <si>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</si>
  <si>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</si>
  <si>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</si>
  <si>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</si>
  <si>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</si>
  <si>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</si>
  <si>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</si>
  <si>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</si>
  <si>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</si>
  <si>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</si>
  <si>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</si>
  <si>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</si>
  <si>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</si>
  <si>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</si>
  <si>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</si>
  <si>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</si>
  <si>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</si>
  <si>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</si>
  <si>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</si>
  <si>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</si>
  <si>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</si>
  <si>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</si>
  <si>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</si>
  <si>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</si>
  <si>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</si>
  <si>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</si>
  <si>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</si>
  <si>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</si>
  <si>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</si>
  <si>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</si>
  <si>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</si>
  <si>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</si>
  <si>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</si>
  <si>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</si>
  <si>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</si>
  <si>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</si>
  <si>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</si>
  <si>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</si>
  <si>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</si>
  <si>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</si>
  <si>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</si>
  <si>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</si>
  <si>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</si>
  <si>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</si>
  <si>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</si>
  <si>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</si>
  <si>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</si>
  <si>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</si>
  <si>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</si>
  <si>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</si>
  <si>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</si>
  <si>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</si>
  <si>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</si>
  <si>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</si>
  <si>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</si>
  <si>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</si>
  <si>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</si>
  <si>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</si>
  <si>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</si>
  <si>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</si>
  <si>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</si>
  <si>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</si>
  <si>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</si>
  <si>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</si>
  <si>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</si>
  <si>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</si>
  <si>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</si>
  <si>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</si>
  <si>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</si>
  <si>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</si>
  <si>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</si>
  <si>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</si>
  <si>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</si>
  <si>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</si>
  <si>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</si>
  <si>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</si>
  <si>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</si>
  <si>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</si>
  <si>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</si>
  <si>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</si>
  <si>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</si>
  <si>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</si>
  <si>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</si>
  <si>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</si>
  <si>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</si>
  <si>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</si>
  <si>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</si>
  <si>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</si>
  <si>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</si>
  <si>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</si>
  <si>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</si>
  <si>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</si>
  <si>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</si>
  <si>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</si>
  <si>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</si>
  <si>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</si>
  <si>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</si>
  <si>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</si>
  <si>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</si>
  <si>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</si>
  <si>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</si>
  <si>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</si>
  <si>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</si>
  <si>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</si>
  <si>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</si>
  <si>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</si>
  <si>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</si>
  <si>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</si>
  <si>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</si>
  <si>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</si>
  <si>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</si>
  <si>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</si>
  <si>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</si>
  <si>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</si>
  <si>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</si>
  <si>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</si>
  <si>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</si>
  <si>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</si>
  <si>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</si>
  <si>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</si>
  <si>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</si>
  <si>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</si>
  <si>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</si>
  <si>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</si>
  <si>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</si>
  <si>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</si>
  <si>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</si>
  <si>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</si>
  <si>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</si>
  <si>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</si>
  <si>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</si>
  <si>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</si>
  <si>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</si>
  <si>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</si>
  <si>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</si>
  <si>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</si>
  <si>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</si>
  <si>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</si>
  <si>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</si>
  <si>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</si>
  <si>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</si>
  <si>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</si>
  <si>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</si>
  <si>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</si>
  <si>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</si>
  <si>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</si>
  <si>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</si>
  <si>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</si>
  <si>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</si>
  <si>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</si>
  <si>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</si>
  <si>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</si>
  <si>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</si>
  <si>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</si>
  <si>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</si>
  <si>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</si>
  <si>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</si>
  <si>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</si>
  <si>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</si>
  <si>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</si>
  <si>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</si>
  <si>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</si>
  <si>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</si>
  <si>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</si>
  <si>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</si>
  <si>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</si>
  <si>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</si>
  <si>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</si>
  <si>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</si>
  <si>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</si>
  <si>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</si>
  <si>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</si>
  <si>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</si>
  <si>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</si>
  <si>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</si>
  <si>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</si>
  <si>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</si>
  <si>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</si>
  <si>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</si>
  <si>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</si>
  <si>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</si>
  <si>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</si>
  <si>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</si>
  <si>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</si>
  <si>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</si>
  <si>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</si>
  <si>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</si>
  <si>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</si>
  <si>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</si>
  <si>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</si>
  <si>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</si>
  <si>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</si>
  <si>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</si>
  <si>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</si>
  <si>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</si>
  <si>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</si>
  <si>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</si>
  <si>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</si>
  <si>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</si>
  <si>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</si>
  <si>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</si>
  <si>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</si>
  <si>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</si>
  <si>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</si>
  <si>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</si>
  <si>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</si>
  <si>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</si>
  <si>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</si>
  <si>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</si>
  <si>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</si>
  <si>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</si>
  <si>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</si>
  <si>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</si>
  <si>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</si>
  <si>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</si>
  <si>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</si>
  <si>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</si>
  <si>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</si>
  <si>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</si>
  <si>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</si>
  <si>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</si>
  <si>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</si>
  <si>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</si>
  <si>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</si>
  <si>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</si>
  <si>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</si>
  <si>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</si>
  <si>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</si>
  <si>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</si>
  <si>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</si>
  <si>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</si>
  <si>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</si>
  <si>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</si>
  <si>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</si>
  <si>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</si>
  <si>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</si>
  <si>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</si>
  <si>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</si>
  <si>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</si>
  <si>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</si>
  <si>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</si>
  <si>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</si>
  <si>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</si>
  <si>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</si>
  <si>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</si>
  <si>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</si>
  <si>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</si>
  <si>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</si>
  <si>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</si>
  <si>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</si>
  <si>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</si>
  <si>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</si>
  <si>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</si>
  <si>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</si>
  <si>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</si>
  <si>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</si>
  <si>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</si>
  <si>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</si>
  <si>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</si>
  <si>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</si>
  <si>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</si>
  <si>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</si>
  <si>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</si>
  <si>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</si>
  <si>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</si>
  <si>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</si>
  <si>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</si>
  <si>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</si>
  <si>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</si>
  <si>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</si>
  <si>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</si>
  <si>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</si>
  <si>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</si>
  <si>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</si>
  <si>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</si>
  <si>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</si>
  <si>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</si>
  <si>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</si>
  <si>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</si>
  <si>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</si>
  <si>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</si>
  <si>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</si>
  <si>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</si>
  <si>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</si>
  <si>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</si>
  <si>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</si>
  <si>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</si>
  <si>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</si>
  <si>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</si>
  <si>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</si>
  <si>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</si>
  <si>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</si>
  <si>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</si>
  <si>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</si>
  <si>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</si>
  <si>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</si>
  <si>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</si>
  <si>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</si>
  <si>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</si>
  <si>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</si>
  <si>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</si>
  <si>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</si>
  <si>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</si>
  <si>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</si>
  <si>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</si>
  <si>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</si>
  <si>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</si>
  <si>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</si>
  <si>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</si>
  <si>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</si>
  <si>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</si>
  <si>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</si>
  <si>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</si>
  <si>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</si>
  <si>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</si>
  <si>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</si>
  <si>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</si>
  <si>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</si>
  <si>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</si>
  <si>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</si>
  <si>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</si>
  <si>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</si>
  <si>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</si>
  <si>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</si>
  <si>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</si>
  <si>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</si>
  <si>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</si>
  <si>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</si>
  <si>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</si>
  <si>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</si>
  <si>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</si>
  <si>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</si>
  <si>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</si>
  <si>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</si>
  <si>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</si>
  <si>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</si>
  <si>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</si>
  <si>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</si>
  <si>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</si>
  <si>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</si>
  <si>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</si>
  <si>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</si>
  <si>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</si>
  <si>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</si>
  <si>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</si>
  <si>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</si>
  <si>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</si>
  <si>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</si>
  <si>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</si>
  <si>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</si>
  <si>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</si>
  <si>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</si>
  <si>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</si>
  <si>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</si>
  <si>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</si>
  <si>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</si>
  <si>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</si>
  <si>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</si>
  <si>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</si>
  <si>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</si>
  <si>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</si>
  <si>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</si>
  <si>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</si>
  <si>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</si>
  <si>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</si>
  <si>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</si>
  <si>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</si>
  <si>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</si>
  <si>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</si>
  <si>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</si>
  <si>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</si>
  <si>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</si>
  <si>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</si>
  <si>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</si>
  <si>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</si>
  <si>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</si>
  <si>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</si>
  <si>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</si>
  <si>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</si>
  <si>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</si>
  <si>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</si>
  <si>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</si>
  <si>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</si>
  <si>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</si>
  <si>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</si>
  <si>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</si>
  <si>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</si>
  <si>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</si>
  <si>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</si>
  <si>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</si>
  <si>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</si>
  <si>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</si>
  <si>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</si>
  <si>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</si>
  <si>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</si>
  <si>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</si>
  <si>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</si>
  <si>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</si>
  <si>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</si>
  <si>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</si>
  <si>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</si>
  <si>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</si>
  <si>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</si>
  <si>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</si>
  <si>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</si>
  <si>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</si>
  <si>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</si>
  <si>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</si>
  <si>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</si>
  <si>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</si>
  <si>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</si>
  <si>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</si>
  <si>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</si>
  <si>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</si>
  <si>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</si>
  <si>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</si>
  <si>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</si>
  <si>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</si>
  <si>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</si>
  <si>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</si>
  <si>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</si>
  <si>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</si>
  <si>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</si>
  <si>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</si>
  <si>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</si>
  <si>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</si>
  <si>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</si>
  <si>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</si>
  <si>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</si>
  <si>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</si>
  <si>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</si>
  <si>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</si>
  <si>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</si>
  <si>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</si>
  <si>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</si>
  <si>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</si>
  <si>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</si>
  <si>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</si>
  <si>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</si>
  <si>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</si>
  <si>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</si>
  <si>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</si>
  <si>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</si>
  <si>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</si>
  <si>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</si>
  <si>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</si>
  <si>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</si>
  <si>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</si>
  <si>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</si>
  <si>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</si>
  <si>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</si>
  <si>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</si>
  <si>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</si>
  <si>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</si>
  <si>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</si>
  <si>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</si>
  <si>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</si>
  <si>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</si>
  <si>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</si>
  <si>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</si>
  <si>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</si>
  <si>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</si>
  <si>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</si>
  <si>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</si>
  <si>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</si>
  <si>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</si>
  <si>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</si>
  <si>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</si>
  <si>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</si>
  <si>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</si>
  <si>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</si>
  <si>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</si>
  <si>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</si>
  <si>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</si>
  <si>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</si>
  <si>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</si>
  <si>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</si>
  <si>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</si>
  <si>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</si>
  <si>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</si>
  <si>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</si>
  <si>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</si>
  <si>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</si>
  <si>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</si>
  <si>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</si>
  <si>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</si>
  <si>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</si>
  <si>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</si>
  <si>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</si>
  <si>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</si>
  <si>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</si>
  <si>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</si>
  <si>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</si>
  <si>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</si>
  <si>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</si>
  <si>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</si>
  <si>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</si>
  <si>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</si>
  <si>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</si>
  <si>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</si>
  <si>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</si>
  <si>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</si>
  <si>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</si>
  <si>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</si>
  <si>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</si>
  <si>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</si>
  <si>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</si>
  <si>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</si>
  <si>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</si>
  <si>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</si>
  <si>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</si>
  <si>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</si>
  <si>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</si>
  <si>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</si>
  <si>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</si>
  <si>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</si>
  <si>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</si>
  <si>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</si>
  <si>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</si>
  <si>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</si>
  <si>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</si>
  <si>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</si>
  <si>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</si>
  <si>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</si>
  <si>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</si>
  <si>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</si>
  <si>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</si>
  <si>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</si>
  <si>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</si>
  <si>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</si>
  <si>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</si>
  <si>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</si>
  <si>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</si>
  <si>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</si>
  <si>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</si>
  <si>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</si>
  <si>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</si>
  <si>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</si>
  <si>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</si>
  <si>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</si>
  <si>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</si>
  <si>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</si>
  <si>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</si>
  <si>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</si>
  <si>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</si>
  <si>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</si>
  <si>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</si>
  <si>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</si>
  <si>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</si>
  <si>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</si>
  <si>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</si>
  <si>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</si>
  <si>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</si>
  <si>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</si>
  <si>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</si>
  <si>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</si>
  <si>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</si>
  <si>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</si>
  <si>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</si>
  <si>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</si>
  <si>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</si>
  <si>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</si>
  <si>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</si>
  <si>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</si>
  <si>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</si>
  <si>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</si>
  <si>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</si>
  <si>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</si>
  <si>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</si>
  <si>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</si>
  <si>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</si>
  <si>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</si>
  <si>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</si>
  <si>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</si>
  <si>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</si>
  <si>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</si>
  <si>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</si>
  <si>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</si>
  <si>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</si>
  <si>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</si>
  <si>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</si>
  <si>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</si>
  <si>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</si>
  <si>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</si>
  <si>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</si>
  <si>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</si>
  <si>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</si>
  <si>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</si>
  <si>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</si>
  <si>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</si>
  <si>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</si>
  <si>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</si>
  <si>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</si>
  <si>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</si>
  <si>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</si>
  <si>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</si>
  <si>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</si>
  <si>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</si>
  <si>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</si>
  <si>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</si>
  <si>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</si>
  <si>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</si>
  <si>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</si>
  <si>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</si>
  <si>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</si>
  <si>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</si>
  <si>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</si>
  <si>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</si>
  <si>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</si>
  <si>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</si>
  <si>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</si>
  <si>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</si>
  <si>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</si>
  <si>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</si>
  <si>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</si>
  <si>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</si>
  <si>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</si>
  <si>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</si>
  <si>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</si>
  <si>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</si>
  <si>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</si>
  <si>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</si>
  <si>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</si>
  <si>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</si>
  <si>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</si>
  <si>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</si>
  <si>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</si>
  <si>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</si>
  <si>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</si>
  <si>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</si>
  <si>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</si>
  <si>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</si>
  <si>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</si>
  <si>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</si>
  <si>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</si>
  <si>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</si>
  <si>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</si>
  <si>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</si>
  <si>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</si>
  <si>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</si>
  <si>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</si>
  <si>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</si>
  <si>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</si>
  <si>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</si>
  <si>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</si>
  <si>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</si>
  <si>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</si>
  <si>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</si>
  <si>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</si>
  <si>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</si>
  <si>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</si>
  <si>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</si>
  <si>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</si>
  <si>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</si>
  <si>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</si>
  <si>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</si>
  <si>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</si>
  <si>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</si>
  <si>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</si>
  <si>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</si>
  <si>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</si>
  <si>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</si>
  <si>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</si>
  <si>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</si>
  <si>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</si>
  <si>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</si>
  <si>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</si>
  <si>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</si>
  <si>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</si>
  <si>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</si>
  <si>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</si>
  <si>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</si>
  <si>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</si>
  <si>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</si>
  <si>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</si>
  <si>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</si>
  <si>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</si>
  <si>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</si>
  <si>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</si>
  <si>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</si>
  <si>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</si>
  <si>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</si>
  <si>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</si>
  <si>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</si>
  <si>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</si>
  <si>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</si>
  <si>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</si>
  <si>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</si>
  <si>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</si>
  <si>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</si>
  <si>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</si>
  <si>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</si>
  <si>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</si>
  <si>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</si>
  <si>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</si>
  <si>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</si>
  <si>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</si>
  <si>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</si>
  <si>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</si>
  <si>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</si>
  <si>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</si>
  <si>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</si>
  <si>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</si>
  <si>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</si>
  <si>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</si>
  <si>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</si>
  <si>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</si>
  <si>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</si>
  <si>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</si>
  <si>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</si>
  <si>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</si>
  <si>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</si>
  <si>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</si>
  <si>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</si>
  <si>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</si>
  <si>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</si>
  <si>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</si>
  <si>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</si>
  <si>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</si>
  <si>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</si>
  <si>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</si>
  <si>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</si>
  <si>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</si>
  <si>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</si>
  <si>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</si>
  <si>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</si>
  <si>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</si>
  <si>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</si>
  <si>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</si>
  <si>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</si>
  <si>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</si>
  <si>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</si>
  <si>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</si>
  <si>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</si>
  <si>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</si>
  <si>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</si>
  <si>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</si>
  <si>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</si>
  <si>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</si>
  <si>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</si>
  <si>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</si>
  <si>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</si>
  <si>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</si>
  <si>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</si>
  <si>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</si>
  <si>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</si>
  <si>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</si>
  <si>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</si>
  <si>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</si>
  <si>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</si>
  <si>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</si>
  <si>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</si>
  <si>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</si>
  <si>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</si>
  <si>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</si>
  <si>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</si>
  <si>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</si>
  <si>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</si>
  <si>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</si>
  <si>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</si>
  <si>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</si>
  <si>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</si>
  <si>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</si>
  <si>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</si>
  <si>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</si>
  <si>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</si>
  <si>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</si>
  <si>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</si>
  <si>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</si>
  <si>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</si>
  <si>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</si>
  <si>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</si>
  <si>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</si>
  <si>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</si>
  <si>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</si>
  <si>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</si>
  <si>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</si>
  <si>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</si>
  <si>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</si>
  <si>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</si>
  <si>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</si>
  <si>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</si>
  <si>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</si>
  <si>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</si>
  <si>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</si>
  <si>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</si>
  <si>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</si>
  <si>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</si>
  <si>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</si>
  <si>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</si>
  <si>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</si>
  <si>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</si>
  <si>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</si>
  <si>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</si>
  <si>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</si>
  <si>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</si>
  <si>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</si>
  <si>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</si>
  <si>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</si>
  <si>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</si>
  <si>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</si>
  <si>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</si>
  <si>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</si>
  <si>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</si>
  <si>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</si>
  <si>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</si>
  <si>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</si>
  <si>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</si>
  <si>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</si>
  <si>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</si>
  <si>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</si>
  <si>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</si>
  <si>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</si>
  <si>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</si>
  <si>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</si>
  <si>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</si>
  <si>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</si>
  <si>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</si>
  <si>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</si>
  <si>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</si>
  <si>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</si>
  <si>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</si>
  <si>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</si>
  <si>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</si>
  <si>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</si>
  <si>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</si>
  <si>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</si>
  <si>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</si>
  <si>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</si>
  <si>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</si>
  <si>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</si>
  <si>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</si>
  <si>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</si>
  <si>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</si>
  <si>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</si>
  <si>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</si>
  <si>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</si>
  <si>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</si>
  <si>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</si>
  <si>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</si>
  <si>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</si>
  <si>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</si>
  <si>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</si>
  <si>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</si>
  <si>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</si>
  <si>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</si>
  <si>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</si>
  <si>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</si>
  <si>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</si>
  <si>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</si>
  <si>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</si>
  <si>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</si>
  <si>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</si>
  <si>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</si>
  <si>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</si>
  <si>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</si>
  <si>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</si>
  <si>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</si>
  <si>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</si>
  <si>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</si>
  <si>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</si>
  <si>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</si>
  <si>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</si>
  <si>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</si>
  <si>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</si>
  <si>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</si>
  <si>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</si>
  <si>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</si>
  <si>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</si>
  <si>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</si>
  <si>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</si>
  <si>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</si>
  <si>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</si>
  <si>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</si>
  <si>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</si>
  <si>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</si>
  <si>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</si>
  <si>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</si>
  <si>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</si>
  <si>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</si>
  <si>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</si>
  <si>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</si>
  <si>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</si>
  <si>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</si>
  <si>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</si>
  <si>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</si>
  <si>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</si>
  <si>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</si>
  <si>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</si>
  <si>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</si>
  <si>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</si>
  <si>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</si>
  <si>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</si>
  <si>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</si>
  <si>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</si>
  <si>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</si>
  <si>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</si>
  <si>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</si>
  <si>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</si>
  <si>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</si>
  <si>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</si>
  <si>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</si>
  <si>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</si>
  <si>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</si>
  <si>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</si>
  <si>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</si>
  <si>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</si>
  <si>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</si>
  <si>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</si>
  <si>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</si>
  <si>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</si>
  <si>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</si>
  <si>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</si>
  <si>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</si>
  <si>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</si>
  <si>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</si>
  <si>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</si>
  <si>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</si>
  <si>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</si>
  <si>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</si>
  <si>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</si>
  <si>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</si>
  <si>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</si>
  <si>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</si>
  <si>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</si>
  <si>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</si>
  <si>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</si>
  <si>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</si>
  <si>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</si>
  <si>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</si>
  <si>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</si>
  <si>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</si>
  <si>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</si>
  <si>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</si>
  <si>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</si>
  <si>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</si>
  <si>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</si>
  <si>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</si>
  <si>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</si>
  <si>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</si>
  <si>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</si>
  <si>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</si>
  <si>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</si>
  <si>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</si>
  <si>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</si>
  <si>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</si>
  <si>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</si>
  <si>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</si>
  <si>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</si>
  <si>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</si>
  <si>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</si>
  <si>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</si>
  <si>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</si>
  <si>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</si>
  <si>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</si>
  <si>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</si>
  <si>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</si>
  <si>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</si>
  <si>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</si>
  <si>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</si>
  <si>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</si>
  <si>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</si>
  <si>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</si>
  <si>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</si>
  <si>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</si>
  <si>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</si>
  <si>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</si>
  <si>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</si>
  <si>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</si>
  <si>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</si>
  <si>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</si>
  <si>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</si>
  <si>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</si>
  <si>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</si>
  <si>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</si>
  <si>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</si>
  <si>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</si>
  <si>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</si>
  <si>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</si>
  <si>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</si>
  <si>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</si>
  <si>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</si>
  <si>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</si>
  <si>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</si>
  <si>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</si>
  <si>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</si>
  <si>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</si>
  <si>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</si>
  <si>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</si>
  <si>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</si>
  <si>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</si>
  <si>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</si>
  <si>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</si>
  <si>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</si>
  <si>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</si>
  <si>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</si>
  <si>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</si>
  <si>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</si>
  <si>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</si>
  <si>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</si>
  <si>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</si>
  <si>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</si>
  <si>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</si>
  <si>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</si>
  <si>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</si>
  <si>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</si>
  <si>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</si>
  <si>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</si>
  <si>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</si>
  <si>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</si>
  <si>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</si>
  <si>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</si>
  <si>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</si>
  <si>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</si>
  <si>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</si>
  <si>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</si>
  <si>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</si>
  <si>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</si>
  <si>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</si>
  <si>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</si>
  <si>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</si>
  <si>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</si>
  <si>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</si>
  <si>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</si>
  <si>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</si>
  <si>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</si>
  <si>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</si>
  <si>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</si>
  <si>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</si>
  <si>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</si>
  <si>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</si>
  <si>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</si>
  <si>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</si>
  <si>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</si>
  <si>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</si>
  <si>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</si>
  <si>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</si>
  <si>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</si>
  <si>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</si>
  <si>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</si>
  <si>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</si>
  <si>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</si>
  <si>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</si>
  <si>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</si>
  <si>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</si>
  <si>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</si>
  <si>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</si>
  <si>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</si>
  <si>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</si>
  <si>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</si>
  <si>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</si>
  <si>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</si>
  <si>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</si>
  <si>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</si>
  <si>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</si>
  <si>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</si>
  <si>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</si>
  <si>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</si>
  <si>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</si>
  <si>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</si>
  <si>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</si>
  <si>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</si>
  <si>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</si>
  <si>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</si>
  <si>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</si>
  <si>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</si>
  <si>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</si>
  <si>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</si>
  <si>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</si>
  <si>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</si>
  <si>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</si>
  <si>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</si>
  <si>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</si>
  <si>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</si>
  <si>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</si>
  <si>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</si>
  <si>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</si>
  <si>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</si>
  <si>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</si>
  <si>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</si>
  <si>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</si>
  <si>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</si>
  <si>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</si>
  <si>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</si>
  <si>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</si>
  <si>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</si>
  <si>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</si>
  <si>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</si>
  <si>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</si>
  <si>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</si>
  <si>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</si>
  <si>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</si>
  <si>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</si>
  <si>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</si>
  <si>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</si>
  <si>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</si>
  <si>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</si>
  <si>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</si>
  <si>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</si>
  <si>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</si>
  <si>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</si>
  <si>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</si>
  <si>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</si>
  <si>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</si>
  <si>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</si>
  <si>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</si>
  <si>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</si>
  <si>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</si>
  <si>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</si>
  <si>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</si>
  <si>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</si>
  <si>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</si>
  <si>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</si>
  <si>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</si>
  <si>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</si>
  <si>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</si>
  <si>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</si>
  <si>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</si>
  <si>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</si>
  <si>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</si>
  <si>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</si>
  <si>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</si>
  <si>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</si>
  <si>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</si>
  <si>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</si>
  <si>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</si>
  <si>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</si>
  <si>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</si>
  <si>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</si>
  <si>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</si>
  <si>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</si>
  <si>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</si>
  <si>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</si>
  <si>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</si>
  <si>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</si>
  <si>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</si>
  <si>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</si>
  <si>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</si>
  <si>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</si>
  <si>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</si>
  <si>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</si>
  <si>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</si>
  <si>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</si>
  <si>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</si>
  <si>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</si>
  <si>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</si>
  <si>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</si>
  <si>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</si>
  <si>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</si>
  <si>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</si>
  <si>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</si>
  <si>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</si>
  <si>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</si>
  <si>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</si>
  <si>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</si>
  <si>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</si>
  <si>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</si>
  <si>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</si>
  <si>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</si>
  <si>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</si>
  <si>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</si>
  <si>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</si>
  <si>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</si>
  <si>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</si>
  <si>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</si>
  <si>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</si>
  <si>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</si>
  <si>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</si>
  <si>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</si>
  <si>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</si>
  <si>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</si>
  <si>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</si>
  <si>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</si>
  <si>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</si>
  <si>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</si>
  <si>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</si>
  <si>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</si>
  <si>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</si>
  <si>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</si>
  <si>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</si>
  <si>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</si>
  <si>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</si>
  <si>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</si>
  <si>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</si>
  <si>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</si>
  <si>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</si>
  <si>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</si>
  <si>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</si>
  <si>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</si>
  <si>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</si>
  <si>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</si>
  <si>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</si>
  <si>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</si>
  <si>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</si>
  <si>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</si>
  <si>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</si>
  <si>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</si>
  <si>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</si>
  <si>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</si>
  <si>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</si>
  <si>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</si>
  <si>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</si>
  <si>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</si>
  <si>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</si>
  <si>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</si>
  <si>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</si>
  <si>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</si>
  <si>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</si>
  <si>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</si>
  <si>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</si>
  <si>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</si>
  <si>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</si>
  <si>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</si>
  <si>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</si>
  <si>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</si>
  <si>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</si>
  <si>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</si>
  <si>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</si>
  <si>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</si>
  <si>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</si>
  <si>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</si>
  <si>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</si>
  <si>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</si>
  <si>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</si>
  <si>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</si>
  <si>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</si>
  <si>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</si>
  <si>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</si>
  <si>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</si>
  <si>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</si>
  <si>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</si>
  <si>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</si>
  <si>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</si>
  <si>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</si>
  <si>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</si>
  <si>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</si>
  <si>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</si>
  <si>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</si>
  <si>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</si>
  <si>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</si>
  <si>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</si>
  <si>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</si>
  <si>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</si>
  <si>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</si>
  <si>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</si>
  <si>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</si>
  <si>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</si>
  <si>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</si>
  <si>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</si>
  <si>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</si>
  <si>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</si>
  <si>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</si>
  <si>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</si>
  <si>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</si>
  <si>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</si>
  <si>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</si>
  <si>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</si>
  <si>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</si>
  <si>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</si>
  <si>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</si>
  <si>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</si>
  <si>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</si>
  <si>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</si>
  <si>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</si>
  <si>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</si>
  <si>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</si>
  <si>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</si>
  <si>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</si>
  <si>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</si>
  <si>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</si>
  <si>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</si>
  <si>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</si>
  <si>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</si>
  <si>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</si>
  <si>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</si>
  <si>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</si>
  <si>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</si>
  <si>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</si>
  <si>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</si>
  <si>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</si>
  <si>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</si>
  <si>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</si>
  <si>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</si>
  <si>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</si>
  <si>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</si>
  <si>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</si>
  <si>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</si>
  <si>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</si>
  <si>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</si>
  <si>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</si>
  <si>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</si>
  <si>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</si>
  <si>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</si>
  <si>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</si>
  <si>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</si>
  <si>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</si>
  <si>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</si>
  <si>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</si>
  <si>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</si>
  <si>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</si>
  <si>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</si>
  <si>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</si>
  <si>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</si>
  <si>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</si>
  <si>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</si>
  <si>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</si>
  <si>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</si>
  <si>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</si>
  <si>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</si>
  <si>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</si>
  <si>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</si>
  <si>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</si>
  <si>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</si>
  <si>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</si>
  <si>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</si>
  <si>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</si>
  <si>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</si>
  <si>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</si>
  <si>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</si>
  <si>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</si>
  <si>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</si>
  <si>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</si>
  <si>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</si>
  <si>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</si>
  <si>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</si>
  <si>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</si>
  <si>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</si>
  <si>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</si>
  <si>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</si>
  <si>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</si>
  <si>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</si>
  <si>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</si>
  <si>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</si>
  <si>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</si>
  <si>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</si>
  <si>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</si>
  <si>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</si>
  <si>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</si>
  <si>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</si>
  <si>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</si>
  <si>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</si>
  <si>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</si>
  <si>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</si>
  <si>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</si>
  <si>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</si>
  <si>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</si>
  <si>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</si>
  <si>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</si>
  <si>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</si>
  <si>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</si>
  <si>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</si>
  <si>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</si>
  <si>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</si>
  <si>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</si>
  <si>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</si>
  <si>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</si>
  <si>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</si>
  <si>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</si>
  <si>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</si>
  <si>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</si>
  <si>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</si>
  <si>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</si>
  <si>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</si>
  <si>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</si>
  <si>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</si>
  <si>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</si>
  <si>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</si>
  <si>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</si>
  <si>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</si>
  <si>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</si>
  <si>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</si>
  <si>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</si>
  <si>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</si>
  <si>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</si>
  <si>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</si>
  <si>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</si>
  <si>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</si>
  <si>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</si>
  <si>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</si>
  <si>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</si>
  <si>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</si>
  <si>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</si>
  <si>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</si>
  <si>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</si>
  <si>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</si>
  <si>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</si>
  <si>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</si>
  <si>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</si>
  <si>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</si>
  <si>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</si>
  <si>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</si>
  <si>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</si>
  <si>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</si>
  <si>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</si>
  <si>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</si>
  <si>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</si>
  <si>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</si>
  <si>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</si>
  <si>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</si>
  <si>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</si>
  <si>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</si>
  <si>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</si>
  <si>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</si>
  <si>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</si>
  <si>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</si>
  <si>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</si>
  <si>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</si>
  <si>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</si>
  <si>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</si>
  <si>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</si>
  <si>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</si>
  <si>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</si>
  <si>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</si>
  <si>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</si>
  <si>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</si>
  <si>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</si>
  <si>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</si>
  <si>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</si>
  <si>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</si>
  <si>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</si>
  <si>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</si>
  <si>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</si>
  <si>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</si>
  <si>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</si>
  <si>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</si>
  <si>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</si>
  <si>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</si>
  <si>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</si>
  <si>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</si>
  <si>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</si>
  <si>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</si>
  <si>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</si>
  <si>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</si>
  <si>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</si>
  <si>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</si>
  <si>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</si>
  <si>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</si>
  <si>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</si>
  <si>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</si>
  <si>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</si>
  <si>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</si>
  <si>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</si>
  <si>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</si>
  <si>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</si>
  <si>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</si>
  <si>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</si>
  <si>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</si>
  <si>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</si>
  <si>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</si>
  <si>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</si>
  <si>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</si>
  <si>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</si>
  <si>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</si>
  <si>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</si>
  <si>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</si>
  <si>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</si>
  <si>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</si>
  <si>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</si>
  <si>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</si>
  <si>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</si>
  <si>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</si>
  <si>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</si>
  <si>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</si>
  <si>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</si>
  <si>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</si>
  <si>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</si>
  <si>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</si>
  <si>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</si>
  <si>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</si>
  <si>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</si>
  <si>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</si>
  <si>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</si>
  <si>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</si>
  <si>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</si>
  <si>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</si>
  <si>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</si>
  <si>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</si>
  <si>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</si>
  <si>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</si>
  <si>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</si>
  <si>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</si>
  <si>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</si>
  <si>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</si>
  <si>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</si>
  <si>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</si>
  <si>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</si>
  <si>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</si>
  <si>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</si>
  <si>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</si>
  <si>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</si>
  <si>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</si>
  <si>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</si>
  <si>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</si>
  <si>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</si>
  <si>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</si>
  <si>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</si>
  <si>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</si>
  <si>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</si>
  <si>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</si>
  <si>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</si>
  <si>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</si>
  <si>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</si>
  <si>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</si>
  <si>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</si>
  <si>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</si>
  <si>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</si>
  <si>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</si>
  <si>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</si>
  <si>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</si>
  <si>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</si>
  <si>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</si>
  <si>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</si>
  <si>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</si>
  <si>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</si>
  <si>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</si>
  <si>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</si>
  <si>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</si>
  <si>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</si>
  <si>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</si>
  <si>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</si>
  <si>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</si>
  <si>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</si>
  <si>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</si>
  <si>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</si>
  <si>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</si>
  <si>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</si>
  <si>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</si>
  <si>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</si>
  <si>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</si>
  <si>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</si>
  <si>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</si>
  <si>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</si>
  <si>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</si>
  <si>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</si>
  <si>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</si>
  <si>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</si>
  <si>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</si>
  <si>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</si>
  <si>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</si>
  <si>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</si>
  <si>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</si>
  <si>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</si>
  <si>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</si>
  <si>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</si>
  <si>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</si>
  <si>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</si>
  <si>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</si>
  <si>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</si>
  <si>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</si>
  <si>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</si>
  <si>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</si>
  <si>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</si>
  <si>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</si>
  <si>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</si>
  <si>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</si>
  <si>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</si>
  <si>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</si>
  <si>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</si>
  <si>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</si>
  <si>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</si>
  <si>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</si>
  <si>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</si>
  <si>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</si>
  <si>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</si>
  <si>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</si>
  <si>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</si>
  <si>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</si>
  <si>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</si>
  <si>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</si>
  <si>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</si>
  <si>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</si>
  <si>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</si>
  <si>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</si>
  <si>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</si>
  <si>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</si>
  <si>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</si>
  <si>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</si>
  <si>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</si>
  <si>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</si>
  <si>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</si>
  <si>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</si>
  <si>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</si>
  <si>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</si>
  <si>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</si>
  <si>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</si>
  <si>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</si>
  <si>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</si>
  <si>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</si>
  <si>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</si>
  <si>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</si>
  <si>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</si>
  <si>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</si>
  <si>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</si>
  <si>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</si>
  <si>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</si>
  <si>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</si>
  <si>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</si>
  <si>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</si>
  <si>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</si>
  <si>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</si>
  <si>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</si>
  <si>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</si>
  <si>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</si>
  <si>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</si>
  <si>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</si>
  <si>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</si>
  <si>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</si>
  <si>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</si>
  <si>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</si>
  <si>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</si>
  <si>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</si>
  <si>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</si>
  <si>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</si>
  <si>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</si>
  <si>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</si>
  <si>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</si>
  <si>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</si>
  <si>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</si>
  <si>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</si>
  <si>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</si>
  <si>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</si>
  <si>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</si>
  <si>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</si>
  <si>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</si>
  <si>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</si>
  <si>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</si>
  <si>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</si>
  <si>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</si>
  <si>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</si>
  <si>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</si>
  <si>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</si>
  <si>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</si>
  <si>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</si>
  <si>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</si>
  <si>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</si>
  <si>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</si>
  <si>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</si>
  <si>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</si>
  <si>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</si>
  <si>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</si>
  <si>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</si>
  <si>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</si>
  <si>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</si>
  <si>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</si>
  <si>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</si>
  <si>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</si>
  <si>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</si>
  <si>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</si>
  <si>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</si>
  <si>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</si>
  <si>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</si>
  <si>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</si>
  <si>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</si>
  <si>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</si>
  <si>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</si>
  <si>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</si>
  <si>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</si>
  <si>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</si>
  <si>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</si>
  <si>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</si>
  <si>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</si>
  <si>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</si>
  <si>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</si>
  <si>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</si>
  <si>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</si>
  <si>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</si>
  <si>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</si>
  <si>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</si>
  <si>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</si>
  <si>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</si>
  <si>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</si>
  <si>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</si>
  <si>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</si>
  <si>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</si>
  <si>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</si>
  <si>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</si>
  <si>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</si>
  <si>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</si>
  <si>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</si>
  <si>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</si>
  <si>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</si>
  <si>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</si>
  <si>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</si>
  <si>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</si>
  <si>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</si>
  <si>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</si>
  <si>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</si>
  <si>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</si>
  <si>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</si>
  <si>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</si>
  <si>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</si>
  <si>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</si>
  <si>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</si>
  <si>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</si>
  <si>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</si>
  <si>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</si>
  <si>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</si>
  <si>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</si>
  <si>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</si>
  <si>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</si>
  <si>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</si>
  <si>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</si>
  <si>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</si>
  <si>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</si>
  <si>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</si>
  <si>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</si>
  <si>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</si>
  <si>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</si>
  <si>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</si>
  <si>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</si>
  <si>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</si>
  <si>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</si>
  <si>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</si>
  <si>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</si>
  <si>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</si>
  <si>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</si>
  <si>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</si>
  <si>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</si>
  <si>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</si>
  <si>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</si>
  <si>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</si>
  <si>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</si>
  <si>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</si>
  <si>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</si>
  <si>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</si>
  <si>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</si>
  <si>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</si>
  <si>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</si>
  <si>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</si>
  <si>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</si>
  <si>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</si>
  <si>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</si>
  <si>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</si>
  <si>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</si>
  <si>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</si>
  <si>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</si>
  <si>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</si>
  <si>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</si>
  <si>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</si>
  <si>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</si>
  <si>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</si>
  <si>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</si>
  <si>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</si>
  <si>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</si>
  <si>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</si>
  <si>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</si>
  <si>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</si>
  <si>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</si>
  <si>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</si>
  <si>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</si>
  <si>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</si>
  <si>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</si>
  <si>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</si>
  <si>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</si>
  <si>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</si>
  <si>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</si>
  <si>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</si>
  <si>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</si>
  <si>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</si>
  <si>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</si>
  <si>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</si>
  <si>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</si>
  <si>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</si>
  <si>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</si>
  <si>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</si>
  <si>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</si>
  <si>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</si>
  <si>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</si>
  <si>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</si>
  <si>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</si>
  <si>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</si>
  <si>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</si>
  <si>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</si>
  <si>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</si>
  <si>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</si>
  <si>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</si>
  <si>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</si>
  <si>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</si>
  <si>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</si>
  <si>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</si>
  <si>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</si>
  <si>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</si>
  <si>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</si>
  <si>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</si>
  <si>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</si>
  <si>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</si>
  <si>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</si>
  <si>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</si>
  <si>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</si>
  <si>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</si>
  <si>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</si>
  <si>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</si>
  <si>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</si>
  <si>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</si>
  <si>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</si>
  <si>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</si>
  <si>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</si>
  <si>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</si>
  <si>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</si>
  <si>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</si>
  <si>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</si>
  <si>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</si>
  <si>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</si>
  <si>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</si>
  <si>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</si>
  <si>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</si>
  <si>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</si>
  <si>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</si>
  <si>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</si>
  <si>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</si>
  <si>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</si>
  <si>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</si>
  <si>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</si>
  <si>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</si>
  <si>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</si>
  <si>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</si>
  <si>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</si>
  <si>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</si>
  <si>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</si>
  <si>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</si>
  <si>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</si>
  <si>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</si>
  <si>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</si>
  <si>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</si>
  <si>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</si>
  <si>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</si>
  <si>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</si>
  <si>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</si>
  <si>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</si>
  <si>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</si>
  <si>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</si>
  <si>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</si>
  <si>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</si>
  <si>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</si>
  <si>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</si>
  <si>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</si>
  <si>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</si>
  <si>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</si>
  <si>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</si>
  <si>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</si>
  <si>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</si>
  <si>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</si>
  <si>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</si>
  <si>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</si>
  <si>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</si>
  <si>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</si>
  <si>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</si>
  <si>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</si>
  <si>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</si>
  <si>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</si>
  <si>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</si>
  <si>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</si>
  <si>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</si>
  <si>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</si>
  <si>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</si>
  <si>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</si>
  <si>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</si>
  <si>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</si>
  <si>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</si>
  <si>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</si>
  <si>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</si>
  <si>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</si>
  <si>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</si>
  <si>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</si>
  <si>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</si>
  <si>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</si>
  <si>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</si>
  <si>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</si>
  <si>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</si>
  <si>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</si>
  <si>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</si>
  <si>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</si>
  <si>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</si>
  <si>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</si>
  <si>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</si>
  <si>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</si>
  <si>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</si>
  <si>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</si>
  <si>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</si>
  <si>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</si>
  <si>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</si>
  <si>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</si>
  <si>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</si>
  <si>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</si>
  <si>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</si>
  <si>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</si>
  <si>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</si>
  <si>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</si>
  <si>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</si>
  <si>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</si>
  <si>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</si>
  <si>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</si>
  <si>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</si>
  <si>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</si>
  <si>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</si>
  <si>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</si>
  <si>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</si>
  <si>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</si>
  <si>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</si>
  <si>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</si>
  <si>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</si>
  <si>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</si>
  <si>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</si>
  <si>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</si>
  <si>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</si>
  <si>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</si>
  <si>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</si>
  <si>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</si>
  <si>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</si>
  <si>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</si>
  <si>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</si>
  <si>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</si>
  <si>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</si>
  <si>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</si>
  <si>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</si>
  <si>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</si>
  <si>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</si>
  <si>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</si>
  <si>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</si>
  <si>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</si>
  <si>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</si>
  <si>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</si>
  <si>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</si>
  <si>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</si>
  <si>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</si>
  <si>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</si>
  <si>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</si>
  <si>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</si>
  <si>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</si>
  <si>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</si>
  <si>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</si>
  <si>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</si>
  <si>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</si>
  <si>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</si>
  <si>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</si>
  <si>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</si>
  <si>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</si>
  <si>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</si>
  <si>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</si>
  <si>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</si>
  <si>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</si>
  <si>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</si>
  <si>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</si>
  <si>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</si>
  <si>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</si>
  <si>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</si>
  <si>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</si>
  <si>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</si>
  <si>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</si>
  <si>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</si>
  <si>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</si>
  <si>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</si>
  <si>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</si>
  <si>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</si>
  <si>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</si>
  <si>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</si>
  <si>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</si>
  <si>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</si>
  <si>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</si>
  <si>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</si>
  <si>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</si>
  <si>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</si>
  <si>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</si>
  <si>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</si>
  <si>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</si>
  <si>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</si>
  <si>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</si>
  <si>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</si>
  <si>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</si>
  <si>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</si>
  <si>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</si>
  <si>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</si>
  <si>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</si>
  <si>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</si>
  <si>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</si>
  <si>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</si>
  <si>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</si>
  <si>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</si>
  <si>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</si>
  <si>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</si>
  <si>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</si>
  <si>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</si>
  <si>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</si>
  <si>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</si>
  <si>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</si>
  <si>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</si>
  <si>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</si>
  <si>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</si>
  <si>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</si>
  <si>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</si>
  <si>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</si>
  <si>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</si>
  <si>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</si>
  <si>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</si>
  <si>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</si>
  <si>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</si>
  <si>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</si>
  <si>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</si>
  <si>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</si>
  <si>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</si>
  <si>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</si>
  <si>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</si>
  <si>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</si>
  <si>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</si>
  <si>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</si>
  <si>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</si>
  <si>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</si>
  <si>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</si>
  <si>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</si>
  <si>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</si>
  <si>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</si>
  <si>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</si>
  <si>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</si>
  <si>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</si>
  <si>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</si>
  <si>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</si>
  <si>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</si>
  <si>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</si>
  <si>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</si>
  <si>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</si>
  <si>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</si>
  <si>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</si>
  <si>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</si>
  <si>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</si>
  <si>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</si>
  <si>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</si>
  <si>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</si>
  <si>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</si>
  <si>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</si>
  <si>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</si>
  <si>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</si>
  <si>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</si>
  <si>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</si>
  <si>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</si>
  <si>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</si>
  <si>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</si>
  <si>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</si>
  <si>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</si>
  <si>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</si>
  <si>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</si>
  <si>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</si>
  <si>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</si>
  <si>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</si>
  <si>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</si>
  <si>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</si>
  <si>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</si>
  <si>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</si>
  <si>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</si>
  <si>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</si>
  <si>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</si>
  <si>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</si>
  <si>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</si>
  <si>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</si>
  <si>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</si>
  <si>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</si>
  <si>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</si>
  <si>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</si>
  <si>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</si>
  <si>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</si>
  <si>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</si>
  <si>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</si>
  <si>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</si>
  <si>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</si>
  <si>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</si>
  <si>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</si>
  <si>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</si>
  <si>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</si>
  <si>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</si>
  <si>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</si>
  <si>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</si>
  <si>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</si>
  <si>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</si>
  <si>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</si>
  <si>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</si>
  <si>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</si>
  <si>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</si>
  <si>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</si>
  <si>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</si>
  <si>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</si>
  <si>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</si>
  <si>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</si>
  <si>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</si>
  <si>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</si>
  <si>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</si>
  <si>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</si>
  <si>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</si>
  <si>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</si>
  <si>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</si>
  <si>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</si>
  <si>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</si>
  <si>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</si>
  <si>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</si>
  <si>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</si>
  <si>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</si>
  <si>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</si>
  <si>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</si>
  <si>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</si>
  <si>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</si>
  <si>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</si>
  <si>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</si>
  <si>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</si>
  <si>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</si>
  <si>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</si>
  <si>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</si>
  <si>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</si>
  <si>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</si>
  <si>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</si>
  <si>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</si>
  <si>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</si>
  <si>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</si>
  <si>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</si>
  <si>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</si>
  <si>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</si>
  <si>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</si>
  <si>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</si>
  <si>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</si>
  <si>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</si>
  <si>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</si>
  <si>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</si>
  <si>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</si>
  <si>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</si>
  <si>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</si>
  <si>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</si>
  <si>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</si>
  <si>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</si>
  <si>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</si>
  <si>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</si>
  <si>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</si>
  <si>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</si>
  <si>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</si>
  <si>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</si>
  <si>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</si>
  <si>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</si>
  <si>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</si>
  <si>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</si>
  <si>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</si>
  <si>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</si>
  <si>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</si>
  <si>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</si>
  <si>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</si>
  <si>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</si>
  <si>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</si>
  <si>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</si>
  <si>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</si>
  <si>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</si>
  <si>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</si>
  <si>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</si>
  <si>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</si>
  <si>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</si>
  <si>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</si>
  <si>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</si>
  <si>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</si>
  <si>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</si>
  <si>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</si>
  <si>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</si>
  <si>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</si>
  <si>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</si>
  <si>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</si>
  <si>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</si>
  <si>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</si>
  <si>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</si>
  <si>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</si>
  <si>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</si>
  <si>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</si>
  <si>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</si>
  <si>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</si>
  <si>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</si>
  <si>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</si>
  <si>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</si>
  <si>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</si>
  <si>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</si>
  <si>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</si>
  <si>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</si>
  <si>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</si>
  <si>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</si>
  <si>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</si>
  <si>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</si>
  <si>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</si>
  <si>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</si>
  <si>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</si>
  <si>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</si>
  <si>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</si>
  <si>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</si>
  <si>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</si>
  <si>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</si>
  <si>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</si>
  <si>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</si>
  <si>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</si>
  <si>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</si>
  <si>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</si>
  <si>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</si>
  <si>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</si>
  <si>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</si>
  <si>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</si>
  <si>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</si>
  <si>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</si>
  <si>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</si>
  <si>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</si>
  <si>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</si>
  <si>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</si>
  <si>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</si>
  <si>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</si>
  <si>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</si>
  <si>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</si>
  <si>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</si>
  <si>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</si>
  <si>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</si>
  <si>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</si>
  <si>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</si>
  <si>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</si>
  <si>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</si>
  <si>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</si>
  <si>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</si>
  <si>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</si>
  <si>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</si>
  <si>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</si>
  <si>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</si>
  <si>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</si>
  <si>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</si>
  <si>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</si>
  <si>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</si>
  <si>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</si>
  <si>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</si>
  <si>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</si>
  <si>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</si>
  <si>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</si>
  <si>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</si>
  <si>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</si>
  <si>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</si>
  <si>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</si>
  <si>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</si>
  <si>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</si>
  <si>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</si>
  <si>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</si>
  <si>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</si>
  <si>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</si>
  <si>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</si>
  <si>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</si>
  <si>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</si>
  <si>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</si>
  <si>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</si>
  <si>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</si>
  <si>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</si>
  <si>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</si>
  <si>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</si>
  <si>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</si>
  <si>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</si>
  <si>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</si>
  <si>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</si>
  <si>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</si>
  <si>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</si>
  <si>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</si>
  <si>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</si>
  <si>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</si>
  <si>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</si>
  <si>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</si>
  <si>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</si>
  <si>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</si>
  <si>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</si>
  <si>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</si>
  <si>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</si>
  <si>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</si>
  <si>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</si>
  <si>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</si>
  <si>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</si>
  <si>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</si>
  <si>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</si>
  <si>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</si>
  <si>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</si>
  <si>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</si>
  <si>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</si>
  <si>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</si>
  <si>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</si>
  <si>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</si>
  <si>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</si>
  <si>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</si>
  <si>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</si>
  <si>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</si>
  <si>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</si>
  <si>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</si>
  <si>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</si>
  <si>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</si>
  <si>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</si>
  <si>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</si>
  <si>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</si>
  <si>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</si>
  <si>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</si>
  <si>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</si>
  <si>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</si>
  <si>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</si>
  <si>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</si>
  <si>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</si>
  <si>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</si>
  <si>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</si>
  <si>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</si>
  <si>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</si>
  <si>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</si>
  <si>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</si>
  <si>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</si>
  <si>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</si>
  <si>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</si>
  <si>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</si>
  <si>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</si>
  <si>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</si>
  <si>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</si>
  <si>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</si>
  <si>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</si>
  <si>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</si>
  <si>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</si>
  <si>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</si>
  <si>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</si>
  <si>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</si>
  <si>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</si>
  <si>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</si>
  <si>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</si>
  <si>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</si>
  <si>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</si>
  <si>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</si>
  <si>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</si>
  <si>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</si>
  <si>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</si>
  <si>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</si>
  <si>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</si>
  <si>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</si>
  <si>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</si>
  <si>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</si>
  <si>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</si>
  <si>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</si>
  <si>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</si>
  <si>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</si>
  <si>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</si>
  <si>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</si>
  <si>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</si>
  <si>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</si>
  <si>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</si>
  <si>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</si>
  <si>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</si>
  <si>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</si>
  <si>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</si>
  <si>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</si>
  <si>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</si>
  <si>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</si>
  <si>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</si>
  <si>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</si>
  <si>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</si>
  <si>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</si>
  <si>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</si>
  <si>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</si>
  <si>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</si>
  <si>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</si>
  <si>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</si>
  <si>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</si>
  <si>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</si>
  <si>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</si>
  <si>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</si>
  <si>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</si>
  <si>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</si>
  <si>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</si>
  <si>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</si>
  <si>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</si>
  <si>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</si>
  <si>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</si>
  <si>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</si>
  <si>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</si>
  <si>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</si>
  <si>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</si>
  <si>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</si>
  <si>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</si>
  <si>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</si>
  <si>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</si>
  <si>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</si>
  <si>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</si>
  <si>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</si>
  <si>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</si>
  <si>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</si>
  <si>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</si>
  <si>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</si>
  <si>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</si>
  <si>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</si>
  <si>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</si>
  <si>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</si>
  <si>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</si>
  <si>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</si>
  <si>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</si>
  <si>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</si>
  <si>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</si>
  <si>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</si>
  <si>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</si>
  <si>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</si>
  <si>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</si>
  <si>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</si>
  <si>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</si>
  <si>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</si>
  <si>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</si>
  <si>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</si>
  <si>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</si>
  <si>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</si>
  <si>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</si>
  <si>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</si>
  <si>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</si>
  <si>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</si>
  <si>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</si>
  <si>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</si>
  <si>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</si>
  <si>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</si>
  <si>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</si>
  <si>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</si>
  <si>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</si>
  <si>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</si>
  <si>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</si>
  <si>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</si>
  <si>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</si>
  <si>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</si>
  <si>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</si>
  <si>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</si>
  <si>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</si>
  <si>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</si>
  <si>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</si>
  <si>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</si>
  <si>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</si>
  <si>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</si>
  <si>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</si>
  <si>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</si>
  <si>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</si>
  <si>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</si>
  <si>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</si>
  <si>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</si>
  <si>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</si>
  <si>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</si>
  <si>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</si>
  <si>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</si>
  <si>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</si>
  <si>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</si>
  <si>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</si>
  <si>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</si>
  <si>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</si>
  <si>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</si>
  <si>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</si>
  <si>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</si>
  <si>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</si>
  <si>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</si>
  <si>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</si>
  <si>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</si>
  <si>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</si>
  <si>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</si>
  <si>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</si>
  <si>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</si>
  <si>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</si>
  <si>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</si>
  <si>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</si>
  <si>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</si>
  <si>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</si>
  <si>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</si>
  <si>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</si>
  <si>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</si>
  <si>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</si>
  <si>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</si>
  <si>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</si>
  <si>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</si>
  <si>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</si>
  <si>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</si>
  <si>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</si>
  <si>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</si>
  <si>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</si>
  <si>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</si>
  <si>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</si>
  <si>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</si>
  <si>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</si>
  <si>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</si>
  <si>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</si>
  <si>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</si>
  <si>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</si>
  <si>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</si>
  <si>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</si>
  <si>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</si>
  <si>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</si>
  <si>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</si>
  <si>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</si>
  <si>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</si>
  <si>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</si>
  <si>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</si>
  <si>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</si>
  <si>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</si>
  <si>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</si>
  <si>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</si>
  <si>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</si>
  <si>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</si>
  <si>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</si>
  <si>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</si>
  <si>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</si>
  <si>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</si>
  <si>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</si>
  <si>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</si>
  <si>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</si>
  <si>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</si>
  <si>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</si>
  <si>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</si>
  <si>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</si>
  <si>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</si>
  <si>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</si>
  <si>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</si>
  <si>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</si>
  <si>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</si>
  <si>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</si>
  <si>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</si>
  <si>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</si>
  <si>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</si>
  <si>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</si>
  <si>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</si>
  <si>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</si>
  <si>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</si>
  <si>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</si>
  <si>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</si>
  <si>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</si>
  <si>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</si>
  <si>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</si>
  <si>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</si>
  <si>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</si>
  <si>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</si>
  <si>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</si>
  <si>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</si>
  <si>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</si>
  <si>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</si>
  <si>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</si>
  <si>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</si>
  <si>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</si>
  <si>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</si>
  <si>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</si>
  <si>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</si>
  <si>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</si>
  <si>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</si>
  <si>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</si>
  <si>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</si>
  <si>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</si>
  <si>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</si>
  <si>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</si>
  <si>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</si>
  <si>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</si>
  <si>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</si>
  <si>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</si>
  <si>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</si>
  <si>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</si>
  <si>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</si>
  <si>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</si>
  <si>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</si>
  <si>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</si>
  <si>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</si>
  <si>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</si>
  <si>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</si>
  <si>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</si>
  <si>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</si>
  <si>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</si>
  <si>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</si>
  <si>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</si>
  <si>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</si>
  <si>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</si>
  <si>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</si>
  <si>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</si>
  <si>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</si>
  <si>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</si>
  <si>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</si>
  <si>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</si>
  <si>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</si>
  <si>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</si>
  <si>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</si>
  <si>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</si>
  <si>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</si>
  <si>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</si>
  <si>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</si>
  <si>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</si>
  <si>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</si>
  <si>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</si>
  <si>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</si>
  <si>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</si>
  <si>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</si>
  <si>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</si>
  <si>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</si>
  <si>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</si>
  <si>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</si>
  <si>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</si>
  <si>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</si>
  <si>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</si>
  <si>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</si>
  <si>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</si>
  <si>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</si>
  <si>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</si>
  <si>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</si>
  <si>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</si>
  <si>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</si>
  <si>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</si>
  <si>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</si>
  <si>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</si>
  <si>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</si>
  <si>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</si>
  <si>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</si>
  <si>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</si>
  <si>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</si>
  <si>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</si>
  <si>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</si>
  <si>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</si>
  <si>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</si>
  <si>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</si>
  <si>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</si>
  <si>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</si>
  <si>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</si>
  <si>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</si>
  <si>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</si>
  <si>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</si>
  <si>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</si>
  <si>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</si>
  <si>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</si>
  <si>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</si>
  <si>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</si>
  <si>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</si>
  <si>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</si>
  <si>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</si>
  <si>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</si>
  <si>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</si>
  <si>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</si>
  <si>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</si>
  <si>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</si>
  <si>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</si>
  <si>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</si>
  <si>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</si>
  <si>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</si>
  <si>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</si>
  <si>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</si>
  <si>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</si>
  <si>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</si>
  <si>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</si>
  <si>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</si>
  <si>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</si>
  <si>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</si>
  <si>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</si>
  <si>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</si>
  <si>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</si>
  <si>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</si>
  <si>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</si>
  <si>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</si>
  <si>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</si>
  <si>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</si>
  <si>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</si>
  <si>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</si>
  <si>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</si>
  <si>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</si>
  <si>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</si>
  <si>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</si>
  <si>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</si>
  <si>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</si>
  <si>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</si>
  <si>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</si>
  <si>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</si>
  <si>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</si>
  <si>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</si>
  <si>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</si>
  <si>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</si>
  <si>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</si>
  <si>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</si>
  <si>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</si>
  <si>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</si>
  <si>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</si>
  <si>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</si>
  <si>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</si>
  <si>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</si>
  <si>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</si>
  <si>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</si>
  <si>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</si>
  <si>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</si>
  <si>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</si>
  <si>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</si>
  <si>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</si>
  <si>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</si>
  <si>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</si>
  <si>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</si>
  <si>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</si>
  <si>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</si>
  <si>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</si>
  <si>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</si>
  <si>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</si>
  <si>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</si>
  <si>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</si>
  <si>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</si>
  <si>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</si>
  <si>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</si>
  <si>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</si>
  <si>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</si>
  <si>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</si>
  <si>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</si>
  <si>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</si>
  <si>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</si>
  <si>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</si>
  <si>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</si>
  <si>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</si>
  <si>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</si>
  <si>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</si>
  <si>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</si>
  <si>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</si>
  <si>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</si>
  <si>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</si>
  <si>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</si>
  <si>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</si>
  <si>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</si>
  <si>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</si>
  <si>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</si>
  <si>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</si>
  <si>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</si>
  <si>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</si>
  <si>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</si>
  <si>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</si>
  <si>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</si>
  <si>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</si>
  <si>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</si>
  <si>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</si>
  <si>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</si>
  <si>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</si>
  <si>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</si>
  <si>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</si>
  <si>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</si>
  <si>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</si>
  <si>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</si>
  <si>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</si>
  <si>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</si>
  <si>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</si>
  <si>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</si>
  <si>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</si>
  <si>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</si>
  <si>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</si>
  <si>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</si>
  <si>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</si>
  <si>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</si>
  <si>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</si>
  <si>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</si>
  <si>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</si>
  <si>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</si>
  <si>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</si>
  <si>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</si>
  <si>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</si>
  <si>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</si>
  <si>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</si>
  <si>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</si>
  <si>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</si>
  <si>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</si>
  <si>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</si>
  <si>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</si>
  <si>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</si>
  <si>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</si>
  <si>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</si>
  <si>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</si>
  <si>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</si>
  <si>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</si>
  <si>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</si>
  <si>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</si>
  <si>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</si>
  <si>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</si>
  <si>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</si>
  <si>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</si>
  <si>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</si>
  <si>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</si>
  <si>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</si>
  <si>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</si>
  <si>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</si>
  <si>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</si>
  <si>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</si>
  <si>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</si>
  <si>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</si>
  <si>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</si>
  <si>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</si>
  <si>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</si>
  <si>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</si>
  <si>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</si>
  <si>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</si>
  <si>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</si>
  <si>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</si>
  <si>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</si>
  <si>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</si>
  <si>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</si>
  <si>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</si>
  <si>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</si>
  <si>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</si>
  <si>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</si>
  <si>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</si>
  <si>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</si>
  <si>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</si>
  <si>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</si>
  <si>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</si>
  <si>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</si>
  <si>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</si>
  <si>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</si>
  <si>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</si>
  <si>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</si>
  <si>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</si>
  <si>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</si>
  <si>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</si>
  <si>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</si>
  <si>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</si>
  <si>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</si>
  <si>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</si>
  <si>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</si>
  <si>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</si>
  <si>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</si>
  <si>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</si>
  <si>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</si>
  <si>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</si>
  <si>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</si>
  <si>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</si>
  <si>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</si>
  <si>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</si>
  <si>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</si>
  <si>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</si>
  <si>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</si>
  <si>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</si>
  <si>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</si>
  <si>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</si>
  <si>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</si>
  <si>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</si>
  <si>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</si>
  <si>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</si>
  <si>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</si>
  <si>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</si>
  <si>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</si>
  <si>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</si>
  <si>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</si>
  <si>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</si>
  <si>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</si>
  <si>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</si>
  <si>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</si>
  <si>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</si>
  <si>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</si>
  <si>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</si>
  <si>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</si>
  <si>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</si>
  <si>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</si>
  <si>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</si>
  <si>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</si>
  <si>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</si>
  <si>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</si>
  <si>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</si>
  <si>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</si>
  <si>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</si>
  <si>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</si>
  <si>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</si>
  <si>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</si>
  <si>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</si>
  <si>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</si>
  <si>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</si>
  <si>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</si>
  <si>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</si>
  <si>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</si>
  <si>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</si>
  <si>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</si>
  <si>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</si>
  <si>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</si>
  <si>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</si>
  <si>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</si>
  <si>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</si>
  <si>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</si>
  <si>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</si>
  <si>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</si>
  <si>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</si>
  <si>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</si>
  <si>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</si>
  <si>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</si>
  <si>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</si>
  <si>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</si>
  <si>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</si>
  <si>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</si>
  <si>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</si>
  <si>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</si>
  <si>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</si>
  <si>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</si>
  <si>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</si>
  <si>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</si>
  <si>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</si>
  <si>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</si>
  <si>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</si>
  <si>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</si>
  <si>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</si>
  <si>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</si>
  <si>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</si>
  <si>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</si>
  <si>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</si>
  <si>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</si>
  <si>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</si>
  <si>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</si>
  <si>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</si>
  <si>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</si>
  <si>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</si>
  <si>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</si>
  <si>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</si>
  <si>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</si>
  <si>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</si>
  <si>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</si>
  <si>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</si>
  <si>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</si>
  <si>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</si>
  <si>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</si>
  <si>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</si>
  <si>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</si>
  <si>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</si>
  <si>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</si>
  <si>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</si>
  <si>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</si>
  <si>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</si>
  <si>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</si>
  <si>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</si>
  <si>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</si>
  <si>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</si>
  <si>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</si>
  <si>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</si>
  <si>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</si>
  <si>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</si>
  <si>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</si>
  <si>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</si>
  <si>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</si>
  <si>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</si>
  <si>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</si>
  <si>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</si>
  <si>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</si>
  <si>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</si>
  <si>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</si>
  <si>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</si>
  <si>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</si>
  <si>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</si>
  <si>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</si>
  <si>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</si>
  <si>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</si>
  <si>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</si>
  <si>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</si>
  <si>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</si>
  <si>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</si>
  <si>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</si>
  <si>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</si>
  <si>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</si>
  <si>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</si>
  <si>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</si>
  <si>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</si>
  <si>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</si>
  <si>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</si>
  <si>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</si>
  <si>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</si>
  <si>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</si>
  <si>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</si>
  <si>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</si>
  <si>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</si>
  <si>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</si>
  <si>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</si>
  <si>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</si>
  <si>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</si>
  <si>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</si>
  <si>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</si>
  <si>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</si>
  <si>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</si>
  <si>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</si>
  <si>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</si>
  <si>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</si>
  <si>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</si>
  <si>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</si>
  <si>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</si>
  <si>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</si>
  <si>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</si>
  <si>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</si>
  <si>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</si>
  <si>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</si>
  <si>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</si>
  <si>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</si>
  <si>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</si>
  <si>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</si>
  <si>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</si>
  <si>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</si>
  <si>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</si>
  <si>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</si>
  <si>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</si>
  <si>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</si>
  <si>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</si>
  <si>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</si>
  <si>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</si>
  <si>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</si>
  <si>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</si>
  <si>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</si>
  <si>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</si>
  <si>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</si>
  <si>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</si>
  <si>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</si>
  <si>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</si>
  <si>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</si>
  <si>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</si>
  <si>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</si>
  <si>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</si>
  <si>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</si>
  <si>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</si>
  <si>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</si>
  <si>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</si>
  <si>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</si>
  <si>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</si>
  <si>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</si>
  <si>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</si>
  <si>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</si>
  <si>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</si>
  <si>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</si>
  <si>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</si>
  <si>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</si>
  <si>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</si>
  <si>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</si>
  <si>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</si>
  <si>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</si>
  <si>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</si>
  <si>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</si>
  <si>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</si>
  <si>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</si>
  <si>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</si>
  <si>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</si>
  <si>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</si>
  <si>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</si>
  <si>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</si>
  <si>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</si>
  <si>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</si>
  <si>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</si>
  <si>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</si>
  <si>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</si>
  <si>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</si>
  <si>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</si>
  <si>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</si>
  <si>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</si>
  <si>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</si>
  <si>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</si>
  <si>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</si>
  <si>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</si>
  <si>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</si>
  <si>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</si>
  <si>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</si>
  <si>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</si>
  <si>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</si>
  <si>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</si>
  <si>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</si>
  <si>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</si>
  <si>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</si>
  <si>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</si>
  <si>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</si>
  <si>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</si>
  <si>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</si>
  <si>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</si>
  <si>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</si>
  <si>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</si>
  <si>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</si>
  <si>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</si>
  <si>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</si>
  <si>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</si>
  <si>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</si>
  <si>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</si>
  <si>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</si>
  <si>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</si>
  <si>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</si>
  <si>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</si>
  <si>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</si>
  <si>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</si>
  <si>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</si>
  <si>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</si>
  <si>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</si>
  <si>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</si>
  <si>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</si>
  <si>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</si>
  <si>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</si>
  <si>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</si>
  <si>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</si>
  <si>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</si>
  <si>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</si>
  <si>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</si>
  <si>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</si>
  <si>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</si>
  <si>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</si>
  <si>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</si>
  <si>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</si>
  <si>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</si>
  <si>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</si>
  <si>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</si>
  <si>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</si>
  <si>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</si>
  <si>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</si>
  <si>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</si>
  <si>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</si>
  <si>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</si>
  <si>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</si>
  <si>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</si>
  <si>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</si>
  <si>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</si>
  <si>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</si>
  <si>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</si>
  <si>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</si>
  <si>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</si>
  <si>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</si>
  <si>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</si>
  <si>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</si>
  <si>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</si>
  <si>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</si>
  <si>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</si>
  <si>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</si>
  <si>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</si>
  <si>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</si>
  <si>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</si>
  <si>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</si>
  <si>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</si>
  <si>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</si>
  <si>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</si>
  <si>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</si>
  <si>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</si>
  <si>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</si>
  <si>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</si>
  <si>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</si>
  <si>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</si>
  <si>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</si>
  <si>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</si>
  <si>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</si>
  <si>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</si>
  <si>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</si>
  <si>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</si>
  <si>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</si>
  <si>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</si>
  <si>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</si>
  <si>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</si>
  <si>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</si>
  <si>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</si>
  <si>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</si>
  <si>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</si>
  <si>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</si>
  <si>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</si>
  <si>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</si>
  <si>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</si>
  <si>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</si>
  <si>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</si>
  <si>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</si>
  <si>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</si>
  <si>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</si>
  <si>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</si>
  <si>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</si>
  <si>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</si>
  <si>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</si>
  <si>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</si>
  <si>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</si>
  <si>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</si>
  <si>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</si>
  <si>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</si>
  <si>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</si>
  <si>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</si>
  <si>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</si>
  <si>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</si>
  <si>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</si>
  <si>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</si>
  <si>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</si>
  <si>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</si>
  <si>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</si>
  <si>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</si>
  <si>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</si>
  <si>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</si>
  <si>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</si>
  <si>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</si>
  <si>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</si>
  <si>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</si>
  <si>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</si>
  <si>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</si>
  <si>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</si>
  <si>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</si>
  <si>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</si>
  <si>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</si>
  <si>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</si>
  <si>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</si>
  <si>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</si>
  <si>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</si>
  <si>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</si>
  <si>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</si>
  <si>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</si>
  <si>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</si>
  <si>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</si>
  <si>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</si>
  <si>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</si>
  <si>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</si>
  <si>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</si>
  <si>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</si>
  <si>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</si>
  <si>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</si>
  <si>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</si>
  <si>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</si>
  <si>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</si>
  <si>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</si>
  <si>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</si>
  <si>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</si>
  <si>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</si>
  <si>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</si>
  <si>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</si>
  <si>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</si>
  <si>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</si>
  <si>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</si>
  <si>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</si>
  <si>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</si>
  <si>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</si>
  <si>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</si>
  <si>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</si>
  <si>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</si>
  <si>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</si>
  <si>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</si>
  <si>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</si>
  <si>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</si>
  <si>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</si>
  <si>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</si>
  <si>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</si>
  <si>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</si>
  <si>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</si>
  <si>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</si>
  <si>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</si>
  <si>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</si>
  <si>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</si>
  <si>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</si>
  <si>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</si>
  <si>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</si>
  <si>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</si>
  <si>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</si>
  <si>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</si>
  <si>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</si>
  <si>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</si>
  <si>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</si>
  <si>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</si>
  <si>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</si>
  <si>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</si>
  <si>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</si>
  <si>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</si>
  <si>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</si>
  <si>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</si>
  <si>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</si>
  <si>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</si>
  <si>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</si>
  <si>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</si>
  <si>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</si>
  <si>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</si>
  <si>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</si>
  <si>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</si>
  <si>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</si>
  <si>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</si>
  <si>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</si>
  <si>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</si>
  <si>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</si>
  <si>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</si>
  <si>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</si>
  <si>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</si>
  <si>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</si>
  <si>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</si>
  <si>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</si>
  <si>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</si>
  <si>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</si>
  <si>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</si>
  <si>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</si>
  <si>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</si>
  <si>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</si>
  <si>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</si>
  <si>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</si>
  <si>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</si>
  <si>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</si>
  <si>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</si>
  <si>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</si>
  <si>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</si>
  <si>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</si>
  <si>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</si>
  <si>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</si>
  <si>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</si>
  <si>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</si>
  <si>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</si>
  <si>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</si>
  <si>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</si>
  <si>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</si>
  <si>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</si>
  <si>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</si>
  <si>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</si>
  <si>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</si>
  <si>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</si>
  <si>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</si>
  <si>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</si>
  <si>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</si>
  <si>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</si>
  <si>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</si>
  <si>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</si>
  <si>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</si>
  <si>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</si>
  <si>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</si>
  <si>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</si>
  <si>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</si>
  <si>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</si>
  <si>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</si>
  <si>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</si>
  <si>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</si>
  <si>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</si>
  <si>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</si>
  <si>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</si>
  <si>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</si>
  <si>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</si>
  <si>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</si>
  <si>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</si>
  <si>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</si>
  <si>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</si>
  <si>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</si>
  <si>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</si>
  <si>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</si>
  <si>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</si>
  <si>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</si>
  <si>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</si>
  <si>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</si>
  <si>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</si>
  <si>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</si>
  <si>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</si>
  <si>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</si>
  <si>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</si>
  <si>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</si>
  <si>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</si>
  <si>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</si>
  <si>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</si>
  <si>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</si>
  <si>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</si>
  <si>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</si>
  <si>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</si>
  <si>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</si>
  <si>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</si>
  <si>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</si>
  <si>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</si>
  <si>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</si>
  <si>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</si>
  <si>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</si>
  <si>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</si>
  <si>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</si>
  <si>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</si>
  <si>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</si>
  <si>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</si>
  <si>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</si>
  <si>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</si>
  <si>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</si>
  <si>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</si>
  <si>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</si>
  <si>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</si>
  <si>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</si>
  <si>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</si>
  <si>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</si>
  <si>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</si>
  <si>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</si>
  <si>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</si>
  <si>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</si>
  <si>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</si>
  <si>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</si>
  <si>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</si>
  <si>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</si>
  <si>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</si>
  <si>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</si>
  <si>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</si>
  <si>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</si>
  <si>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</si>
  <si>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</si>
  <si>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</si>
  <si>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</si>
  <si>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</si>
  <si>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</si>
  <si>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</si>
  <si>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</si>
  <si>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</si>
  <si>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</si>
  <si>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</si>
  <si>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</si>
  <si>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</si>
  <si>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</si>
  <si>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</si>
  <si>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</si>
  <si>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</si>
  <si>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</si>
  <si>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</si>
  <si>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</si>
  <si>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</si>
  <si>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</si>
  <si>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</si>
  <si>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</si>
  <si>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</si>
  <si>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</si>
  <si>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</si>
  <si>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</si>
  <si>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</si>
  <si>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</si>
  <si>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</si>
  <si>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</si>
  <si>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</si>
  <si>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</si>
  <si>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</si>
  <si>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</si>
  <si>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</si>
  <si>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</si>
  <si>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</si>
  <si>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</si>
  <si>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</si>
  <si>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</si>
  <si>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</si>
  <si>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</si>
  <si>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</si>
  <si>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</si>
  <si>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</si>
  <si>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</si>
  <si>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</si>
  <si>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</si>
  <si>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</si>
  <si>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</si>
  <si>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</si>
  <si>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</si>
  <si>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</si>
  <si>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</si>
  <si>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</si>
  <si>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</si>
  <si>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</si>
  <si>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</si>
  <si>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</si>
  <si>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</si>
  <si>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</si>
  <si>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</si>
  <si>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</si>
  <si>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</si>
  <si>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</si>
  <si>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</si>
  <si>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</si>
  <si>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</si>
  <si>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</si>
  <si>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</si>
  <si>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</si>
  <si>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</si>
  <si>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</si>
  <si>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</si>
  <si>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</si>
  <si>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</si>
  <si>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</si>
  <si>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</si>
  <si>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</si>
  <si>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</si>
  <si>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</si>
  <si>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</si>
  <si>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</si>
  <si>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</si>
  <si>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</si>
  <si>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</si>
  <si>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</si>
  <si>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</si>
  <si>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</si>
  <si>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</si>
  <si>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</si>
  <si>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</si>
  <si>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</si>
  <si>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</si>
  <si>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</si>
  <si>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</si>
  <si>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</si>
  <si>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</si>
  <si>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</si>
  <si>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</si>
  <si>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</si>
  <si>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</si>
  <si>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</si>
  <si>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</si>
  <si>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</si>
  <si>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</si>
  <si>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</si>
  <si>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</si>
  <si>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</si>
  <si>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</si>
  <si>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</si>
  <si>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</si>
  <si>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</si>
  <si>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</si>
  <si>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</si>
  <si>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</si>
  <si>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</si>
  <si>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</si>
  <si>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</si>
  <si>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</si>
  <si>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</si>
  <si>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</si>
  <si>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</si>
  <si>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</si>
  <si>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</si>
  <si>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</si>
  <si>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</si>
  <si>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</si>
  <si>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</si>
  <si>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</si>
  <si>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</si>
  <si>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</si>
  <si>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</si>
  <si>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</si>
  <si>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</si>
  <si>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</si>
  <si>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</si>
  <si>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</si>
  <si>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</si>
  <si>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</si>
  <si>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</si>
  <si>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</si>
  <si>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</si>
  <si>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</si>
  <si>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</si>
  <si>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</si>
  <si>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</si>
  <si>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</si>
  <si>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</si>
  <si>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</si>
  <si>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</si>
  <si>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</si>
  <si>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</si>
  <si>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</si>
  <si>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</si>
  <si>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</si>
  <si>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</si>
  <si>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</si>
  <si>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</si>
  <si>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</si>
  <si>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</si>
  <si>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</si>
  <si>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</si>
  <si>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</si>
  <si>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</si>
  <si>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</si>
  <si>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</si>
  <si>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</si>
  <si>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</si>
  <si>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</si>
  <si>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</si>
  <si>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</si>
  <si>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</si>
  <si>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</si>
  <si>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</si>
  <si>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</si>
  <si>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</si>
  <si>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</si>
  <si>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</si>
  <si>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</si>
  <si>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</si>
  <si>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</si>
  <si>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</si>
  <si>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</si>
  <si>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</si>
  <si>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</si>
  <si>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</si>
  <si>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</si>
  <si>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</si>
  <si>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</si>
  <si>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</si>
  <si>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</si>
  <si>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</si>
  <si>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</si>
  <si>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</si>
  <si>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</si>
  <si>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</si>
  <si>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</si>
  <si>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</si>
  <si>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</si>
  <si>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</si>
  <si>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</si>
  <si>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</si>
  <si>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</si>
  <si>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</si>
  <si>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</si>
  <si>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</si>
  <si>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</si>
  <si>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</si>
  <si>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</si>
  <si>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</si>
  <si>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</si>
  <si>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</si>
  <si>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</si>
  <si>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</si>
  <si>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</si>
  <si>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</si>
  <si>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</si>
  <si>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</si>
  <si>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</si>
  <si>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</si>
  <si>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</si>
  <si>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</si>
  <si>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</si>
  <si>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</si>
  <si>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</si>
  <si>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</si>
  <si>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</si>
  <si>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</si>
  <si>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</si>
  <si>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</si>
  <si>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</si>
  <si>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</si>
  <si>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</si>
  <si>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</si>
  <si>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</si>
  <si>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</si>
  <si>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</si>
  <si>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</si>
  <si>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</si>
  <si>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</si>
  <si>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</si>
  <si>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</si>
  <si>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</si>
  <si>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</si>
  <si>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</si>
  <si>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</si>
  <si>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</si>
  <si>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</si>
  <si>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</si>
  <si>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</si>
  <si>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</si>
  <si>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</si>
  <si>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</si>
  <si>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</si>
  <si>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</si>
  <si>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</si>
  <si>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</si>
  <si>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</si>
  <si>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</si>
  <si>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</si>
  <si>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</si>
  <si>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</si>
  <si>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</si>
  <si>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</si>
  <si>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</si>
  <si>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</si>
  <si>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</si>
  <si>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</si>
  <si>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</si>
  <si>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</si>
  <si>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</si>
  <si>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</si>
  <si>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</si>
  <si>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</si>
  <si>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</si>
  <si>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</si>
  <si>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</si>
  <si>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</si>
  <si>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</si>
  <si>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</si>
  <si>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</si>
  <si>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</si>
  <si>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</si>
  <si>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</si>
  <si>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</si>
  <si>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</si>
  <si>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</si>
  <si>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</si>
  <si>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</si>
  <si>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</si>
  <si>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</si>
  <si>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</si>
  <si>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</si>
  <si>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</si>
  <si>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</si>
  <si>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</si>
  <si>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</si>
  <si>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</si>
  <si>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</si>
  <si>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</si>
  <si>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</si>
  <si>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</si>
  <si>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</si>
  <si>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</si>
  <si>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</si>
  <si>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</si>
  <si>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</si>
  <si>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</si>
  <si>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</si>
  <si>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</si>
  <si>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</si>
  <si>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</si>
  <si>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</si>
  <si>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</si>
  <si>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</si>
  <si>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</si>
  <si>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</si>
  <si>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</si>
  <si>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</si>
  <si>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</si>
  <si>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</si>
  <si>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</si>
  <si>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</si>
  <si>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</si>
  <si>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</si>
  <si>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</si>
  <si>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</si>
  <si>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</si>
  <si>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</si>
  <si>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</si>
  <si>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</si>
  <si>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</si>
  <si>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</si>
  <si>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</si>
  <si>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</si>
  <si>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</si>
  <si>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</si>
  <si>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</si>
  <si>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</si>
  <si>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</si>
  <si>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</si>
  <si>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</si>
  <si>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</si>
  <si>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</si>
  <si>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</si>
  <si>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</si>
  <si>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</si>
  <si>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</si>
  <si>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</si>
  <si>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</si>
  <si>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</si>
  <si>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</si>
  <si>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</si>
  <si>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</si>
  <si>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</si>
  <si>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</si>
  <si>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</si>
  <si>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</si>
  <si>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</si>
  <si>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</si>
  <si>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</si>
  <si>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</si>
  <si>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</si>
  <si>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</si>
  <si>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</si>
  <si>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</si>
  <si>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</si>
  <si>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</si>
  <si>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</si>
  <si>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</si>
  <si>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</si>
  <si>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</si>
  <si>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</si>
  <si>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</si>
  <si>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</si>
  <si>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</si>
  <si>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</si>
  <si>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</si>
  <si>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</si>
  <si>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</si>
  <si>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</si>
  <si>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</si>
  <si>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</si>
  <si>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</si>
  <si>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</si>
  <si>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</si>
  <si>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</si>
  <si>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</si>
  <si>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</si>
  <si>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</si>
  <si>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</si>
  <si>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</si>
  <si>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</si>
  <si>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</si>
  <si>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</si>
  <si>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</si>
  <si>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</si>
  <si>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</si>
  <si>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</si>
  <si>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</si>
  <si>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</si>
  <si>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</si>
  <si>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</si>
  <si>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</si>
  <si>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</si>
  <si>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</si>
  <si>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</si>
  <si>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</si>
  <si>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</si>
  <si>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</si>
  <si>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</si>
  <si>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</si>
  <si>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</si>
  <si>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</si>
  <si>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</si>
  <si>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</si>
  <si>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</si>
  <si>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</si>
  <si>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</si>
  <si>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</si>
  <si>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</si>
  <si>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</si>
  <si>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</si>
  <si>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</si>
  <si>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</si>
  <si>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</si>
  <si>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</si>
  <si>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</si>
  <si>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</si>
  <si>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</si>
  <si>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</si>
  <si>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</si>
  <si>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</si>
  <si>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</si>
  <si>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</si>
  <si>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</si>
  <si>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</si>
  <si>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</si>
  <si>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</si>
  <si>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</si>
  <si>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</si>
  <si>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</si>
  <si>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</si>
  <si>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</si>
  <si>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</si>
  <si>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</si>
  <si>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</si>
  <si>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</si>
  <si>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</si>
  <si>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</si>
  <si>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</si>
  <si>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</si>
  <si>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</si>
  <si>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</si>
  <si>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</si>
  <si>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</si>
  <si>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</si>
  <si>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</si>
  <si>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</si>
  <si>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</si>
  <si>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</si>
  <si>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</si>
  <si>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</si>
  <si>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</si>
  <si>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</si>
  <si>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</si>
  <si>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</si>
  <si>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</si>
  <si>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</si>
  <si>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</si>
  <si>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</si>
  <si>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</si>
  <si>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</si>
  <si>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</si>
  <si>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</si>
  <si>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</si>
  <si>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</si>
  <si>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</si>
  <si>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</si>
  <si>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</si>
  <si>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</si>
  <si>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</si>
  <si>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</si>
  <si>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</si>
  <si>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</si>
  <si>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</si>
  <si>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</si>
  <si>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</si>
  <si>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</si>
  <si>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</si>
  <si>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</si>
  <si>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</si>
  <si>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</si>
  <si>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</si>
  <si>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</si>
  <si>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</si>
  <si>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</si>
  <si>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</si>
  <si>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</si>
  <si>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</si>
  <si>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</si>
  <si>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</si>
  <si>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</si>
  <si>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</si>
  <si>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</si>
  <si>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</si>
  <si>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</si>
  <si>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</si>
  <si>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</si>
  <si>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</si>
  <si>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</si>
  <si>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</si>
  <si>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</si>
  <si>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</si>
  <si>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</si>
  <si>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</si>
  <si>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</si>
  <si>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</si>
  <si>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</si>
  <si>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</si>
  <si>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</si>
  <si>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</si>
  <si>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</si>
  <si>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</si>
  <si>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</si>
  <si>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</si>
  <si>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</si>
  <si>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</si>
  <si>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</si>
  <si>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</si>
  <si>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</si>
  <si>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</si>
  <si>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</si>
  <si>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</si>
  <si>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</si>
  <si>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</si>
  <si>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</si>
  <si>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</si>
  <si>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</si>
  <si>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</si>
  <si>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</si>
  <si>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</si>
  <si>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</si>
  <si>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</si>
  <si>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</si>
  <si>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</si>
  <si>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</si>
  <si>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</si>
  <si>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</si>
  <si>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</si>
  <si>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</si>
  <si>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</si>
  <si>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</si>
  <si>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</si>
  <si>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</si>
  <si>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</si>
  <si>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</si>
  <si>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</si>
  <si>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</si>
  <si>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</si>
  <si>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</si>
  <si>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</si>
  <si>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</si>
  <si>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</si>
  <si>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</si>
  <si>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</si>
  <si>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</si>
  <si>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</si>
  <si>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</si>
  <si>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</si>
  <si>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</si>
  <si>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</si>
  <si>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</si>
  <si>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</si>
  <si>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</si>
  <si>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</si>
  <si>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</si>
  <si>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</si>
  <si>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</si>
  <si>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</si>
  <si>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</si>
  <si>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</si>
  <si>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</si>
  <si>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</si>
  <si>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</si>
  <si>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</si>
  <si>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</si>
  <si>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</si>
  <si>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</si>
  <si>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</si>
  <si>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</si>
  <si>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</si>
  <si>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</si>
  <si>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</si>
  <si>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</si>
  <si>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</si>
  <si>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</si>
  <si>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</si>
  <si>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</si>
  <si>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</si>
  <si>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</si>
  <si>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</si>
  <si>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</si>
  <si>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</si>
  <si>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</si>
  <si>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</si>
  <si>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</si>
  <si>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</si>
  <si>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</si>
  <si>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</si>
  <si>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</si>
  <si>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</si>
  <si>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</si>
  <si>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</si>
  <si>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</si>
  <si>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</si>
  <si>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</si>
  <si>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</si>
  <si>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</si>
  <si>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</si>
  <si>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</si>
  <si>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</si>
  <si>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</si>
  <si>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</si>
  <si>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</si>
  <si>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</si>
  <si>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</si>
  <si>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</si>
  <si>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</si>
  <si>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</si>
  <si>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</si>
  <si>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</si>
  <si>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</si>
  <si>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</si>
  <si>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</si>
  <si>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</si>
  <si>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</si>
  <si>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</si>
  <si>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</si>
  <si>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</si>
  <si>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</si>
  <si>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</si>
  <si>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</si>
  <si>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</si>
  <si>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</si>
  <si>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</si>
  <si>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</si>
  <si>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</si>
  <si>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</si>
  <si>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</si>
  <si>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</si>
  <si>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</si>
  <si>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</si>
  <si>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</si>
  <si>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</si>
  <si>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</si>
  <si>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</si>
  <si>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</si>
  <si>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</si>
  <si>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</si>
  <si>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</si>
  <si>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</si>
  <si>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</si>
  <si>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</si>
  <si>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</si>
  <si>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</si>
  <si>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</si>
  <si>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</si>
  <si>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</si>
  <si>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</si>
  <si>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</si>
  <si>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</si>
  <si>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</si>
  <si>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</si>
  <si>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</si>
  <si>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</si>
  <si>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</si>
  <si>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</si>
  <si>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</si>
  <si>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</si>
  <si>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</si>
  <si>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</si>
  <si>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</si>
  <si>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</si>
  <si>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</si>
  <si>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</si>
  <si>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</si>
  <si>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</si>
  <si>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</si>
  <si>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</si>
  <si>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</si>
  <si>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</si>
  <si>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</si>
  <si>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</si>
  <si>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</si>
  <si>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</si>
  <si>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</si>
  <si>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</si>
  <si>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</si>
  <si>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</si>
  <si>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</si>
  <si>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</si>
  <si>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</si>
  <si>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</si>
  <si>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</si>
  <si>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</si>
  <si>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</si>
  <si>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</si>
  <si>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</si>
  <si>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</si>
  <si>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</si>
  <si>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</si>
  <si>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</si>
  <si>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</si>
  <si>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</si>
  <si>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</si>
  <si>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</si>
  <si>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</si>
  <si>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</si>
  <si>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</si>
  <si>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</si>
  <si>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</si>
  <si>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</si>
  <si>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</si>
  <si>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</si>
  <si>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</si>
  <si>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</si>
  <si>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</si>
  <si>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</si>
  <si>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</si>
  <si>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</si>
  <si>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</si>
  <si>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</si>
  <si>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</si>
  <si>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</si>
  <si>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</si>
  <si>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</si>
  <si>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</si>
  <si>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</si>
  <si>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</si>
  <si>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</si>
  <si>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</si>
  <si>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</si>
  <si>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</si>
  <si>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</si>
  <si>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</si>
  <si>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</si>
  <si>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</si>
  <si>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</si>
  <si>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</si>
  <si>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</si>
  <si>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</si>
  <si>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</si>
  <si>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</si>
  <si>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</si>
  <si>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</si>
  <si>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</si>
  <si>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</si>
  <si>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</si>
  <si>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</si>
  <si>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</si>
  <si>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</si>
  <si>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</si>
  <si>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</si>
  <si>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</si>
  <si>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</si>
  <si>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</si>
  <si>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</si>
  <si>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</si>
  <si>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</si>
  <si>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</si>
  <si>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</si>
  <si>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</si>
  <si>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</si>
  <si>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</si>
  <si>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</si>
  <si>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</si>
  <si>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</si>
  <si>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</si>
  <si>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</si>
  <si>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</si>
  <si>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</si>
  <si>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</si>
  <si>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</si>
  <si>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</si>
  <si>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</si>
  <si>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</si>
  <si>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</si>
  <si>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</si>
  <si>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</si>
  <si>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</si>
  <si>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</si>
  <si>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</si>
  <si>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</si>
  <si>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</si>
  <si>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</si>
  <si>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</si>
  <si>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</si>
  <si>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</si>
  <si>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</si>
  <si>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</si>
  <si>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</si>
  <si>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</si>
  <si>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</si>
  <si>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</si>
  <si>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</si>
  <si>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</si>
  <si>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</si>
  <si>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</si>
  <si>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</si>
  <si>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</si>
  <si>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</si>
  <si>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</si>
  <si>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</si>
  <si>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</si>
  <si>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</si>
  <si>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</si>
  <si>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</si>
  <si>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</si>
  <si>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</si>
  <si>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</si>
  <si>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</si>
  <si>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</si>
  <si>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</si>
  <si>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</si>
  <si>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</si>
  <si>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</si>
  <si>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</si>
  <si>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</si>
  <si>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</si>
  <si>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</si>
  <si>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</si>
  <si>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</si>
  <si>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</si>
  <si>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</si>
  <si>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</si>
  <si>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</si>
  <si>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</si>
  <si>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</si>
  <si>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</si>
  <si>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</si>
  <si>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</si>
  <si>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</si>
  <si>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</si>
  <si>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</si>
  <si>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</si>
  <si>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</si>
  <si>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</si>
  <si>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</si>
  <si>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</si>
  <si>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</si>
  <si>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</si>
  <si>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</si>
  <si>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</si>
  <si>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</si>
  <si>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</si>
  <si>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</si>
  <si>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</si>
  <si>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</si>
  <si>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</si>
  <si>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</si>
  <si>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</si>
  <si>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</si>
  <si>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</si>
  <si>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</si>
  <si>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</si>
  <si>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</si>
  <si>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</si>
  <si>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</si>
  <si>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</si>
  <si>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</si>
  <si>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</si>
  <si>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</si>
  <si>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</si>
  <si>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</si>
  <si>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</si>
  <si>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</si>
  <si>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</si>
  <si>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</si>
  <si>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</si>
  <si>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</si>
  <si>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</si>
  <si>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</si>
  <si>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</si>
  <si>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</si>
  <si>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</si>
  <si>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</si>
  <si>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</si>
  <si>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</si>
  <si>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</si>
  <si>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</si>
  <si>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</si>
  <si>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</si>
  <si>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</si>
  <si>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</si>
  <si>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</si>
  <si>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</si>
  <si>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</si>
  <si>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</si>
  <si>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</si>
  <si>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</si>
  <si>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</si>
  <si>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</si>
  <si>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</si>
  <si>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</si>
  <si>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</si>
  <si>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</si>
  <si>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</si>
  <si>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</si>
  <si>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</si>
  <si>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</si>
  <si>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</si>
  <si>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</si>
  <si>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</si>
  <si>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</si>
  <si>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</si>
  <si>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</si>
  <si>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</si>
  <si>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</si>
  <si>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</si>
  <si>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</si>
  <si>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</si>
  <si>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</si>
  <si>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</si>
  <si>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</si>
  <si>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</si>
  <si>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</si>
  <si>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</si>
  <si>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</si>
  <si>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</si>
  <si>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</si>
  <si>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</si>
  <si>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</si>
  <si>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</si>
  <si>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</si>
  <si>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</si>
  <si>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</si>
  <si>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</si>
  <si>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</si>
  <si>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</si>
  <si>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</si>
  <si>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</si>
  <si>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</si>
  <si>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</si>
  <si>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</si>
  <si>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</si>
  <si>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</si>
  <si>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</si>
  <si>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</si>
  <si>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</si>
  <si>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</si>
  <si>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</si>
  <si>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</si>
  <si>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</si>
  <si>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</si>
  <si>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</si>
  <si>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</si>
  <si>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</si>
  <si>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</si>
  <si>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</si>
  <si>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</si>
  <si>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</si>
  <si>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</si>
  <si>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</si>
  <si>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</si>
  <si>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</si>
  <si>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</si>
  <si>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</si>
  <si>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</si>
  <si>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</si>
  <si>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</si>
  <si>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</si>
  <si>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</si>
  <si>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</si>
  <si>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</si>
  <si>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</si>
  <si>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</si>
  <si>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</si>
  <si>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</si>
  <si>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</si>
  <si>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</si>
  <si>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</si>
  <si>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</si>
  <si>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</si>
  <si>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</si>
  <si>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</si>
  <si>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</si>
  <si>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</si>
  <si>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</si>
  <si>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</si>
  <si>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</si>
  <si>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</si>
  <si>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</si>
  <si>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</si>
  <si>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</si>
  <si>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</si>
  <si>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</si>
  <si>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</si>
  <si>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</si>
  <si>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</si>
  <si>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</si>
  <si>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</si>
  <si>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</si>
  <si>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</si>
  <si>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</si>
  <si>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</si>
  <si>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</si>
  <si>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</si>
  <si>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</si>
  <si>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</si>
  <si>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</si>
  <si>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</si>
  <si>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</si>
  <si>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</si>
  <si>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</si>
  <si>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</si>
  <si>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</si>
  <si>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</si>
  <si>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</si>
  <si>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</si>
  <si>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</si>
  <si>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</si>
  <si>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</si>
  <si>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</si>
  <si>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</si>
  <si>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</si>
  <si>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</si>
  <si>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</si>
  <si>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</si>
  <si>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</si>
  <si>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</si>
  <si>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</si>
  <si>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</si>
  <si>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</si>
  <si>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</si>
  <si>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</si>
  <si>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</si>
  <si>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</si>
  <si>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</si>
  <si>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</si>
  <si>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</si>
  <si>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</si>
  <si>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</si>
  <si>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</si>
  <si>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</si>
  <si>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</si>
  <si>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</si>
  <si>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</si>
  <si>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</si>
  <si>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</si>
  <si>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</si>
  <si>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</si>
  <si>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</si>
  <si>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</si>
  <si>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</si>
  <si>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</si>
  <si>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</si>
  <si>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</si>
  <si>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</si>
  <si>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</si>
  <si>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</si>
  <si>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</si>
  <si>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</si>
  <si>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</si>
  <si>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</si>
  <si>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</si>
  <si>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</si>
  <si>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</si>
  <si>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</si>
  <si>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</si>
  <si>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</si>
  <si>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</si>
  <si>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</si>
  <si>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</si>
  <si>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</si>
  <si>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</si>
  <si>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</si>
  <si>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</si>
  <si>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</si>
  <si>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</si>
  <si>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</si>
  <si>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</si>
  <si>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</si>
  <si>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</si>
  <si>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</si>
  <si>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</si>
  <si>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</si>
  <si>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</si>
  <si>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</si>
  <si>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</si>
  <si>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</si>
  <si>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</si>
  <si>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</si>
  <si>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</si>
  <si>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</si>
  <si>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</si>
  <si>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</si>
  <si>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</si>
  <si>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</si>
  <si>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</si>
  <si>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</si>
  <si>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</si>
  <si>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</si>
  <si>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</si>
  <si>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</si>
  <si>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</si>
  <si>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</si>
  <si>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</si>
  <si>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</si>
  <si>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</si>
  <si>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</si>
  <si>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</si>
  <si>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</si>
  <si>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</si>
  <si>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</si>
  <si>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</si>
  <si>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</si>
  <si>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</si>
  <si>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</si>
  <si>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</si>
  <si>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</si>
  <si>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</si>
  <si>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</si>
  <si>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</si>
  <si>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</si>
  <si>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</si>
  <si>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</si>
  <si>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</si>
  <si>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</si>
  <si>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</si>
  <si>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</si>
  <si>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</si>
  <si>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</si>
  <si>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</si>
  <si>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</si>
  <si>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</si>
  <si>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</si>
  <si>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</si>
  <si>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</si>
  <si>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</si>
  <si>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</si>
  <si>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</si>
  <si>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</si>
  <si>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</si>
  <si>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</si>
  <si>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</si>
  <si>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</si>
  <si>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</si>
  <si>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</si>
  <si>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</si>
  <si>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</si>
  <si>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</si>
  <si>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</si>
  <si>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</si>
  <si>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</si>
  <si>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</si>
  <si>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</si>
  <si>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</si>
  <si>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</si>
  <si>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</si>
  <si>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</si>
  <si>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</si>
  <si>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</si>
  <si>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</si>
  <si>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</si>
  <si>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</si>
  <si>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</si>
  <si>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</si>
  <si>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</si>
  <si>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</si>
  <si>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</si>
  <si>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</si>
  <si>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</si>
  <si>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</si>
  <si>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</si>
  <si>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</si>
  <si>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</si>
  <si>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</si>
  <si>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</si>
  <si>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</si>
  <si>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</si>
  <si>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</si>
  <si>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</si>
  <si>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</si>
  <si>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</si>
  <si>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</si>
  <si>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</si>
  <si>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</si>
  <si>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</si>
  <si>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</si>
  <si>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</si>
  <si>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</si>
  <si>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</si>
  <si>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</si>
  <si>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</si>
  <si>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</si>
  <si>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</si>
  <si>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</si>
  <si>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</si>
  <si>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</si>
  <si>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</si>
  <si>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</si>
  <si>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</si>
  <si>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</si>
  <si>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</si>
  <si>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</si>
  <si>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</si>
  <si>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</si>
  <si>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</si>
  <si>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</si>
  <si>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</si>
  <si>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</si>
  <si>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</si>
  <si>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</si>
  <si>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</si>
  <si>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</si>
  <si>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</si>
  <si>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</si>
  <si>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</si>
  <si>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</si>
  <si>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</si>
  <si>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</si>
  <si>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</si>
  <si>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</si>
  <si>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</si>
  <si>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</si>
  <si>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</si>
  <si>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</si>
  <si>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</si>
  <si>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</si>
  <si>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</si>
  <si>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</si>
  <si>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</si>
  <si>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</si>
  <si>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</si>
  <si>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</si>
  <si>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</si>
  <si>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</si>
  <si>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</si>
  <si>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</si>
  <si>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</si>
  <si>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</si>
  <si>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</si>
  <si>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</si>
  <si>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</si>
  <si>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</si>
  <si>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</si>
  <si>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</si>
  <si>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</si>
  <si>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</si>
  <si>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</si>
  <si>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</si>
  <si>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</si>
  <si>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</si>
  <si>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</si>
  <si>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</si>
  <si>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</si>
  <si>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</si>
  <si>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</si>
  <si>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</si>
  <si>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</si>
  <si>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</si>
  <si>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</si>
  <si>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</si>
  <si>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</si>
  <si>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</si>
  <si>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</si>
  <si>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</si>
  <si>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</si>
  <si>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</si>
  <si>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</si>
  <si>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</si>
  <si>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</si>
  <si>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</si>
  <si>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</si>
  <si>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</si>
  <si>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</si>
  <si>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</si>
  <si>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</si>
  <si>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</si>
  <si>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</si>
  <si>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</si>
  <si>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</si>
  <si>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</si>
  <si>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</si>
  <si>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</si>
  <si>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</si>
  <si>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</si>
  <si>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</si>
  <si>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</si>
  <si>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</si>
  <si>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</si>
  <si>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</si>
  <si>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</si>
  <si>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</si>
  <si>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</si>
  <si>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</si>
  <si>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</si>
  <si>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</si>
  <si>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</si>
  <si>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</si>
  <si>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</si>
  <si>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</si>
  <si>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</si>
  <si>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</si>
  <si>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</si>
  <si>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</si>
  <si>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</si>
  <si>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</si>
  <si>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</si>
  <si>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</si>
  <si>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</si>
  <si>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</si>
  <si>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</si>
  <si>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</si>
  <si>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</si>
  <si>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</si>
  <si>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</si>
  <si>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</si>
  <si>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</si>
  <si>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</si>
  <si>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</si>
  <si>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</si>
  <si>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</si>
  <si>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</si>
  <si>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</si>
  <si>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</si>
  <si>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</si>
  <si>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</si>
  <si>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</si>
  <si>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</si>
  <si>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</si>
  <si>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</si>
  <si>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</si>
  <si>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</si>
  <si>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</si>
  <si>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</si>
  <si>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</si>
  <si>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</si>
  <si>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</si>
  <si>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</si>
  <si>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</si>
  <si>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</si>
  <si>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</si>
  <si>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</si>
  <si>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</si>
  <si>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</si>
  <si>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</si>
  <si>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</si>
  <si>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</si>
  <si>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</si>
  <si>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</si>
  <si>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</si>
  <si>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</si>
  <si>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</si>
  <si>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</si>
  <si>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</si>
  <si>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</si>
  <si>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</si>
  <si>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</si>
  <si>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</si>
  <si>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</si>
  <si>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</si>
  <si>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</si>
  <si>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</si>
  <si>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</si>
  <si>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</si>
  <si>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</si>
  <si>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</si>
  <si>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</si>
  <si>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</si>
  <si>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</si>
  <si>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</si>
  <si>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</si>
  <si>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</si>
  <si>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</si>
  <si>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</si>
  <si>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</si>
  <si>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</si>
  <si>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</si>
  <si>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</si>
  <si>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</si>
  <si>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</si>
  <si>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</si>
  <si>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</si>
  <si>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</si>
  <si>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</si>
  <si>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</si>
  <si>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</si>
  <si>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</si>
  <si>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</si>
  <si>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</si>
  <si>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</si>
  <si>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</si>
  <si>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</si>
  <si>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</si>
  <si>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</si>
  <si>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</si>
  <si>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</si>
  <si>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</si>
  <si>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</si>
  <si>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</si>
  <si>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</si>
  <si>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</si>
  <si>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</si>
  <si>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</si>
  <si>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</si>
  <si>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</si>
  <si>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</si>
  <si>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</si>
  <si>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</si>
  <si>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</si>
  <si>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</si>
  <si>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</si>
  <si>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</si>
  <si>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</si>
  <si>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</si>
  <si>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</si>
  <si>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</si>
  <si>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</si>
  <si>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</si>
  <si>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</si>
  <si>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</si>
  <si>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</si>
  <si>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</si>
  <si>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</si>
  <si>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</si>
  <si>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</si>
  <si>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</si>
  <si>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</si>
  <si>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</si>
  <si>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</si>
  <si>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</si>
  <si>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</si>
  <si>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</si>
  <si>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</si>
  <si>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</si>
  <si>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</si>
  <si>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</si>
  <si>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</si>
  <si>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</si>
  <si>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</si>
  <si>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</si>
  <si>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</si>
  <si>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</si>
  <si>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</si>
  <si>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</si>
  <si>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</si>
  <si>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</si>
  <si>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</si>
  <si>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</si>
  <si>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</si>
  <si>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</si>
  <si>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</si>
  <si>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</si>
  <si>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</si>
  <si>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</si>
  <si>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</si>
  <si>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</si>
  <si>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</si>
  <si>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</si>
  <si>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</si>
  <si>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</si>
  <si>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</si>
  <si>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</si>
  <si>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</si>
  <si>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</si>
  <si>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</si>
  <si>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</si>
  <si>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</si>
  <si>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</si>
  <si>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</si>
  <si>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</si>
  <si>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</si>
  <si>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</si>
  <si>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</si>
  <si>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</si>
  <si>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</si>
  <si>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</si>
  <si>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</si>
  <si>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</si>
  <si>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</si>
  <si>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</si>
  <si>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</si>
  <si>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</si>
  <si>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</si>
  <si>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</si>
  <si>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</si>
  <si>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</si>
  <si>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</si>
  <si>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</si>
  <si>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</si>
  <si>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</si>
  <si>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</si>
  <si>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</si>
  <si>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</si>
  <si>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</si>
  <si>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</si>
  <si>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</si>
  <si>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</si>
  <si>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</si>
  <si>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</si>
  <si>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</si>
  <si>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</si>
  <si>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</si>
  <si>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</si>
  <si>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</si>
  <si>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</si>
  <si>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</si>
  <si>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</si>
  <si>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</si>
  <si>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</si>
  <si>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</si>
  <si>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</si>
  <si>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</si>
  <si>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</si>
  <si>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</si>
  <si>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</si>
  <si>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</si>
  <si>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</si>
  <si>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</si>
  <si>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</si>
  <si>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</si>
  <si>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</si>
  <si>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</si>
  <si>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</si>
  <si>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</si>
  <si>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</si>
  <si>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</si>
  <si>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</si>
  <si>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</si>
  <si>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</si>
  <si>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</si>
  <si>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</si>
  <si>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</si>
  <si>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</si>
  <si>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</si>
  <si>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</si>
  <si>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</si>
  <si>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</si>
  <si>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</si>
  <si>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</si>
  <si>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</si>
  <si>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</si>
  <si>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</si>
  <si>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</si>
  <si>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</si>
  <si>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</si>
  <si>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</si>
  <si>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</si>
  <si>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</si>
  <si>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</si>
  <si>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</si>
  <si>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</si>
  <si>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</si>
  <si>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</si>
  <si>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</si>
  <si>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</si>
  <si>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</si>
  <si>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</si>
  <si>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</si>
  <si>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</si>
  <si>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</si>
  <si>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</si>
  <si>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</si>
  <si>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</si>
  <si>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</si>
  <si>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</si>
  <si>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</si>
  <si>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</si>
  <si>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</si>
  <si>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</si>
  <si>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</si>
  <si>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</si>
  <si>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</si>
  <si>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</si>
  <si>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</si>
  <si>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</si>
  <si>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</si>
  <si>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</si>
  <si>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</si>
  <si>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</si>
  <si>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</si>
  <si>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</si>
  <si>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</si>
  <si>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</si>
  <si>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</si>
  <si>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</si>
  <si>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</si>
  <si>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</si>
  <si>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</si>
  <si>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</si>
  <si>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</si>
  <si>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</si>
  <si>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</si>
  <si>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</si>
  <si>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</si>
  <si>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</si>
  <si>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</si>
  <si>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</si>
  <si>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</si>
  <si>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</si>
  <si>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</si>
  <si>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</si>
  <si>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</si>
  <si>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</si>
  <si>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</si>
  <si>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</si>
  <si>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</si>
  <si>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</si>
  <si>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</si>
  <si>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</si>
  <si>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</si>
  <si>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</si>
  <si>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</si>
  <si>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</si>
  <si>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</si>
  <si>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</si>
  <si>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</si>
  <si>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</si>
  <si>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</si>
  <si>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</si>
  <si>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</si>
  <si>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</si>
  <si>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</si>
  <si>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</si>
  <si>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</si>
  <si>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</si>
  <si>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</si>
  <si>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</si>
  <si>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</si>
  <si>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</si>
  <si>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</si>
  <si>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</si>
  <si>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</si>
  <si>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</si>
  <si>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</si>
  <si>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</si>
  <si>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</si>
  <si>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</si>
  <si>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</si>
  <si>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</si>
  <si>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</si>
  <si>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</si>
  <si>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</si>
  <si>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</si>
  <si>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</si>
  <si>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</si>
  <si>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</si>
  <si>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</si>
  <si>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</si>
  <si>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</si>
  <si>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</si>
  <si>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</si>
  <si>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</si>
  <si>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</si>
  <si>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</si>
  <si>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</si>
  <si>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</si>
  <si>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</si>
  <si>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</si>
  <si>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</si>
  <si>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</si>
  <si>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</si>
  <si>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</si>
  <si>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</si>
  <si>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</si>
  <si>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</si>
  <si>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</si>
  <si>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</si>
  <si>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</si>
  <si>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</si>
  <si>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</si>
  <si>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</si>
  <si>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</si>
  <si>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</si>
  <si>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</si>
  <si>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</si>
  <si>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</si>
  <si>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</si>
  <si>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</si>
  <si>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</si>
  <si>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</si>
  <si>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</si>
  <si>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</si>
  <si>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</si>
  <si>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</si>
  <si>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</si>
  <si>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</si>
  <si>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</si>
  <si>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</si>
  <si>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</si>
  <si>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</si>
  <si>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</si>
  <si>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</si>
  <si>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</si>
  <si>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</si>
  <si>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</si>
  <si>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</si>
  <si>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</si>
  <si>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</si>
  <si>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</si>
  <si>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</si>
  <si>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</si>
  <si>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</si>
  <si>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</si>
  <si>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</si>
  <si>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</si>
  <si>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</si>
  <si>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</si>
  <si>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</si>
  <si>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</si>
  <si>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</si>
  <si>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</si>
  <si>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</si>
  <si>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</si>
  <si>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</si>
  <si>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</si>
  <si>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</si>
  <si>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</si>
  <si>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</si>
  <si>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</si>
  <si>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</si>
  <si>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</si>
  <si>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</si>
  <si>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</si>
  <si>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</si>
  <si>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</si>
  <si>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</si>
  <si>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</si>
  <si>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</si>
  <si>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</si>
  <si>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</si>
  <si>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</si>
  <si>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</si>
  <si>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</si>
  <si>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</si>
  <si>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</si>
  <si>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</si>
  <si>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</si>
  <si>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</si>
  <si>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</si>
  <si>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</si>
  <si>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</si>
  <si>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</si>
  <si>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</si>
  <si>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</si>
  <si>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</si>
  <si>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</si>
  <si>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</si>
  <si>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</si>
  <si>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</si>
  <si>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</si>
  <si>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</si>
  <si>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</si>
  <si>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</si>
  <si>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</si>
  <si>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</si>
  <si>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</si>
  <si>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</si>
  <si>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</si>
  <si>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</si>
  <si>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</si>
  <si>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</si>
  <si>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</si>
  <si>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</si>
  <si>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</si>
  <si>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</si>
  <si>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</si>
  <si>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</si>
  <si>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</si>
  <si>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</si>
  <si>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</si>
  <si>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</si>
  <si>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</si>
  <si>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</si>
  <si>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</si>
  <si>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</si>
  <si>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</si>
  <si>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</si>
  <si>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</si>
  <si>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</si>
  <si>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</si>
  <si>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</si>
  <si>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</si>
  <si>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</si>
  <si>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</si>
  <si>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</si>
  <si>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</si>
  <si>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</si>
  <si>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</si>
  <si>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</si>
  <si>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</si>
  <si>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</si>
  <si>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</si>
  <si>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</si>
  <si>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</si>
  <si>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</si>
  <si>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</si>
  <si>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</si>
  <si>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</si>
  <si>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</si>
  <si>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</si>
  <si>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</si>
  <si>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</si>
  <si>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</si>
  <si>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</si>
  <si>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</si>
  <si>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</si>
  <si>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</si>
  <si>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</si>
  <si>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</si>
  <si>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</si>
  <si>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</si>
  <si>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</si>
  <si>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</si>
  <si>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</si>
  <si>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</si>
  <si>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</si>
  <si>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</si>
  <si>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</si>
  <si>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</si>
  <si>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</si>
  <si>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</si>
  <si>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</si>
  <si>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</si>
  <si>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</si>
  <si>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</si>
  <si>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</si>
  <si>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</si>
  <si>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</si>
  <si>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</si>
  <si>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</si>
  <si>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</si>
  <si>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</si>
  <si>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</si>
  <si>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</si>
  <si>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</si>
  <si>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</si>
  <si>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</si>
  <si>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</si>
  <si>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</si>
  <si>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</si>
  <si>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</si>
  <si>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</si>
  <si>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</si>
  <si>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</si>
  <si>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</si>
  <si>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</si>
  <si>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</si>
  <si>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</si>
  <si>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</si>
  <si>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</si>
  <si>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</si>
  <si>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</si>
  <si>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</si>
  <si>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</si>
  <si>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</si>
  <si>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</si>
  <si>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</si>
  <si>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</si>
  <si>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</si>
  <si>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</si>
  <si>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</si>
  <si>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</si>
  <si>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</si>
  <si>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</si>
  <si>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</si>
  <si>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</si>
  <si>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</si>
  <si>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</si>
  <si>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</si>
  <si>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</si>
  <si>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</si>
  <si>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</si>
  <si>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</si>
  <si>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</si>
  <si>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</si>
  <si>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</si>
  <si>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</si>
  <si>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</si>
  <si>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</si>
  <si>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</si>
  <si>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</si>
  <si>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</si>
  <si>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</si>
  <si>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</si>
  <si>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</si>
  <si>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</si>
  <si>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</si>
  <si>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</si>
  <si>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</si>
  <si>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</si>
  <si>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</si>
  <si>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</si>
  <si>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</si>
  <si>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</si>
  <si>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</si>
  <si>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</si>
  <si>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</si>
  <si>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</si>
  <si>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</si>
  <si>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</si>
  <si>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</si>
  <si>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</si>
  <si>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</si>
  <si>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</si>
  <si>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</si>
  <si>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</si>
  <si>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</si>
  <si>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</si>
  <si>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</si>
  <si>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</si>
  <si>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</si>
  <si>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</si>
  <si>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</si>
  <si>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</si>
  <si>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</si>
  <si>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</si>
  <si>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</si>
  <si>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</si>
  <si>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</si>
  <si>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</si>
  <si>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</si>
  <si>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</si>
  <si>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</si>
  <si>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</si>
  <si>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</si>
  <si>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</si>
  <si>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</si>
  <si>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</si>
  <si>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</si>
  <si>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</si>
  <si>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</si>
  <si>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</si>
  <si>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</si>
  <si>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</si>
  <si>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</si>
  <si>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</si>
  <si>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</si>
  <si>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</si>
  <si>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</si>
  <si>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</si>
  <si>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</si>
  <si>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</si>
  <si>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</si>
  <si>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</si>
  <si>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</si>
  <si>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</si>
  <si>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</si>
  <si>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</si>
  <si>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</si>
  <si>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</si>
  <si>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</si>
  <si>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</si>
  <si>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</si>
  <si>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</si>
  <si>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</si>
  <si>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</si>
  <si>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</si>
  <si>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</si>
  <si>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</si>
  <si>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</si>
  <si>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</si>
  <si>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</si>
  <si>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</si>
  <si>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</si>
  <si>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</si>
  <si>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</si>
  <si>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</si>
  <si>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</si>
  <si>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</si>
  <si>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</si>
  <si>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</si>
  <si>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</si>
  <si>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</si>
  <si>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</si>
  <si>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</si>
  <si>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</si>
  <si>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</si>
  <si>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</si>
  <si>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</si>
  <si>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</si>
  <si>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</si>
  <si>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</si>
  <si>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</si>
  <si>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</si>
  <si>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</si>
  <si>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</si>
  <si>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</si>
  <si>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</si>
  <si>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</si>
  <si>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</si>
  <si>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</si>
  <si>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</si>
  <si>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</si>
  <si>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</si>
  <si>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</si>
  <si>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</si>
  <si>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</si>
  <si>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</si>
  <si>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</si>
  <si>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</si>
  <si>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</si>
  <si>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</si>
  <si>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</si>
  <si>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</si>
  <si>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</si>
  <si>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</si>
  <si>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</si>
  <si>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</si>
  <si>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</si>
  <si>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</si>
  <si>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</si>
  <si>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</si>
  <si>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</si>
  <si>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</si>
  <si>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</si>
  <si>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</si>
  <si>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</si>
  <si>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</si>
  <si>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</si>
  <si>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</si>
  <si>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</si>
  <si>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</si>
  <si>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</si>
  <si>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</si>
  <si>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</si>
  <si>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</si>
  <si>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</si>
  <si>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</si>
  <si>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</si>
  <si>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</si>
  <si>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</si>
  <si>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</si>
  <si>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</si>
  <si>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</si>
  <si>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</si>
  <si>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</si>
  <si>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</si>
  <si>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</si>
  <si>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</si>
  <si>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</si>
  <si>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</si>
  <si>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</si>
  <si>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</si>
  <si>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</si>
  <si>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</si>
  <si>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</si>
  <si>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</si>
  <si>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</si>
  <si>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</si>
  <si>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</si>
  <si>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</si>
  <si>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</si>
  <si>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</si>
  <si>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</si>
  <si>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</si>
  <si>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</si>
  <si>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</si>
  <si>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</si>
  <si>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</si>
  <si>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</si>
  <si>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</si>
  <si>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</si>
  <si>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</si>
  <si>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</si>
  <si>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</si>
  <si>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</si>
  <si>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</si>
  <si>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</si>
  <si>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</si>
  <si>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</si>
  <si>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</si>
  <si>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</si>
  <si>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</si>
  <si>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</si>
  <si>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</si>
  <si>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</si>
  <si>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</si>
  <si>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</si>
  <si>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</si>
  <si>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</si>
  <si>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</si>
  <si>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</si>
  <si>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</si>
  <si>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</si>
  <si>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</si>
  <si>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</si>
  <si>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</si>
  <si>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</si>
  <si>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</si>
  <si>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</si>
  <si>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</si>
  <si>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</si>
  <si>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</si>
  <si>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</si>
  <si>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</si>
  <si>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</si>
  <si>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</si>
  <si>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</si>
  <si>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</si>
  <si>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</si>
  <si>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</si>
  <si>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</si>
  <si>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</si>
  <si>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</si>
  <si>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</si>
  <si>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</si>
  <si>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</si>
  <si>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</si>
  <si>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</si>
  <si>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</si>
  <si>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</si>
  <si>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</si>
  <si>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</si>
  <si>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</si>
  <si>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</si>
  <si>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</si>
  <si>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</si>
  <si>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</si>
  <si>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</si>
  <si>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</si>
  <si>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</si>
  <si>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</si>
  <si>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</si>
  <si>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</si>
  <si>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</si>
  <si>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</si>
  <si>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</si>
  <si>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</si>
  <si>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</si>
  <si>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</si>
  <si>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</si>
  <si>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</si>
  <si>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</si>
  <si>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</si>
  <si>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</si>
  <si>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</si>
  <si>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</si>
  <si>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</si>
  <si>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</si>
  <si>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</si>
  <si>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</si>
  <si>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</si>
  <si>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</si>
  <si>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</si>
  <si>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</si>
  <si>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</si>
  <si>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</si>
  <si>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</si>
  <si>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</si>
  <si>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</si>
  <si>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</si>
  <si>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</si>
  <si>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</si>
  <si>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</si>
  <si>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</si>
  <si>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</si>
  <si>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</si>
  <si>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</si>
  <si>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</si>
  <si>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</si>
  <si>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</si>
  <si>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</si>
  <si>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</si>
  <si>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</si>
  <si>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</si>
  <si>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</si>
  <si>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</si>
  <si>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</si>
  <si>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</si>
  <si>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</si>
  <si>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</si>
  <si>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</si>
  <si>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</si>
  <si>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</si>
  <si>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</si>
  <si>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</si>
  <si>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</si>
  <si>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</si>
  <si>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</si>
  <si>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</si>
  <si>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</si>
  <si>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</si>
  <si>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</si>
  <si>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</si>
  <si>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</si>
  <si>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</si>
  <si>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</si>
  <si>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</si>
  <si>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</si>
  <si>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</si>
  <si>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</si>
  <si>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</si>
  <si>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</si>
  <si>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</si>
  <si>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</si>
  <si>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</si>
  <si>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</si>
  <si>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</si>
  <si>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</si>
  <si>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</si>
  <si>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</si>
  <si>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</si>
  <si>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</si>
  <si>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</si>
  <si>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</si>
  <si>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</si>
  <si>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</si>
  <si>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</si>
  <si>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</si>
  <si>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</si>
  <si>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</si>
  <si>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</si>
  <si>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</si>
  <si>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</si>
  <si>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</si>
  <si>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</si>
  <si>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</si>
  <si>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</si>
  <si>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</si>
  <si>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</si>
  <si>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</si>
  <si>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</si>
  <si>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</si>
  <si>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</si>
  <si>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</si>
  <si>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</si>
  <si>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</si>
  <si>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</si>
  <si>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</si>
  <si>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</si>
  <si>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</si>
  <si>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</si>
  <si>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</si>
  <si>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</si>
  <si>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</si>
  <si>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</si>
  <si>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</si>
  <si>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</si>
  <si>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</si>
  <si>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</si>
  <si>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</si>
  <si>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</si>
  <si>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</si>
  <si>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</si>
  <si>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</si>
  <si>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</si>
  <si>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</si>
  <si>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</si>
  <si>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</si>
  <si>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</si>
  <si>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</si>
  <si>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</si>
  <si>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</si>
  <si>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</si>
  <si>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</si>
  <si>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</si>
  <si>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</si>
  <si>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</si>
  <si>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</si>
  <si>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</si>
  <si>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</si>
  <si>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</si>
  <si>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</si>
  <si>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</si>
  <si>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</si>
  <si>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</si>
  <si>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</si>
  <si>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</si>
  <si>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</si>
  <si>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</si>
  <si>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</si>
  <si>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</si>
  <si>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</si>
  <si>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</si>
  <si>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</si>
  <si>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</si>
  <si>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</si>
  <si>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</si>
  <si>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</si>
  <si>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</si>
  <si>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</si>
  <si>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</si>
  <si>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</si>
  <si>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</si>
  <si>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</si>
  <si>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</si>
  <si>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</si>
  <si>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</si>
  <si>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</si>
  <si>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</si>
  <si>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</si>
  <si>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</si>
  <si>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</si>
  <si>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</si>
  <si>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</si>
  <si>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</si>
  <si>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</si>
  <si>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</si>
  <si>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</si>
  <si>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</si>
  <si>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</si>
  <si>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</si>
  <si>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</si>
  <si>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</si>
  <si>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</si>
  <si>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</si>
  <si>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</si>
  <si>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</si>
  <si>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</si>
  <si>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</si>
  <si>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</si>
  <si>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</si>
  <si>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</si>
  <si>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</si>
  <si>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</si>
  <si>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</si>
  <si>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</si>
  <si>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</si>
  <si>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</si>
  <si>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</si>
  <si>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</si>
  <si>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</si>
  <si>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</si>
  <si>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</si>
  <si>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</si>
  <si>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</si>
  <si>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</si>
  <si>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</si>
  <si>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</si>
  <si>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</si>
  <si>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</si>
  <si>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</si>
  <si>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</si>
  <si>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</si>
  <si>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</si>
  <si>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</si>
  <si>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</si>
  <si>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</si>
  <si>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</si>
  <si>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</si>
  <si>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</si>
  <si>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</si>
  <si>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</si>
  <si>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</si>
  <si>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</si>
  <si>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</si>
  <si>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</si>
  <si>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</si>
  <si>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</si>
  <si>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</si>
  <si>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</si>
  <si>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</si>
  <si>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</si>
  <si>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</si>
  <si>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</si>
  <si>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</si>
  <si>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</si>
  <si>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</si>
  <si>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</si>
  <si>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</si>
  <si>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</si>
  <si>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</si>
  <si>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</si>
  <si>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</si>
  <si>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</si>
  <si>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</si>
  <si>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</si>
  <si>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</si>
  <si>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</si>
  <si>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</si>
  <si>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</si>
  <si>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</si>
  <si>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</si>
  <si>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</si>
  <si>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</si>
  <si>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</si>
  <si>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</si>
  <si>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</si>
  <si>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</si>
  <si>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</si>
  <si>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</si>
  <si>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</si>
  <si>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</si>
  <si>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</si>
  <si>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</si>
  <si>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</si>
  <si>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</si>
  <si>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</si>
  <si>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</si>
  <si>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</si>
  <si>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</si>
  <si>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</si>
  <si>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</si>
  <si>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</si>
  <si>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</si>
  <si>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</si>
  <si>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</si>
  <si>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</si>
  <si>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</si>
  <si>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</si>
  <si>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</si>
  <si>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</si>
  <si>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</si>
  <si>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</si>
  <si>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</si>
  <si>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</si>
  <si>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</si>
  <si>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</si>
  <si>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</si>
  <si>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</si>
  <si>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</si>
  <si>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</si>
  <si>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</si>
  <si>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</si>
  <si>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</si>
  <si>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</si>
  <si>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</si>
  <si>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</si>
  <si>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</si>
  <si>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</si>
  <si>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</si>
  <si>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</si>
  <si>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</si>
  <si>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</si>
  <si>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</si>
  <si>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</si>
  <si>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</si>
  <si>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</si>
  <si>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</si>
  <si>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</si>
  <si>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</si>
  <si>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</si>
  <si>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</si>
  <si>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</si>
  <si>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</si>
  <si>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</si>
  <si>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</si>
  <si>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</si>
  <si>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</si>
  <si>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</si>
  <si>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</si>
  <si>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</si>
  <si>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</si>
  <si>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</si>
  <si>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</si>
  <si>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</si>
  <si>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</si>
  <si>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</si>
  <si>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</si>
  <si>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</si>
  <si>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</si>
  <si>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</si>
  <si>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</si>
  <si>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</si>
  <si>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</si>
  <si>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</si>
  <si>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</si>
  <si>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</si>
  <si>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</si>
  <si>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</si>
  <si>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</si>
  <si>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</si>
  <si>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</si>
  <si>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</si>
  <si>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</si>
  <si>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</si>
  <si>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</si>
  <si>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</si>
  <si>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</si>
  <si>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</si>
  <si>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</si>
  <si>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</si>
  <si>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</si>
  <si>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</si>
  <si>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</si>
  <si>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</si>
  <si>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</si>
  <si>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</si>
  <si>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</si>
  <si>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</si>
  <si>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</si>
  <si>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</si>
  <si>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</si>
  <si>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</si>
  <si>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</si>
  <si>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</si>
  <si>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</si>
  <si>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</si>
  <si>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</si>
  <si>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</si>
  <si>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</si>
  <si>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</si>
  <si>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</si>
  <si>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</si>
  <si>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</si>
  <si>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</si>
  <si>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</si>
  <si>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</si>
  <si>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</si>
  <si>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</si>
  <si>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</si>
  <si>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</si>
  <si>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</si>
  <si>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</si>
  <si>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</si>
  <si>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</si>
  <si>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</si>
  <si>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</si>
  <si>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</si>
  <si>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</si>
  <si>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</si>
  <si>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</si>
  <si>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</si>
  <si>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</si>
  <si>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</si>
  <si>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</si>
  <si>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</si>
  <si>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</si>
  <si>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</si>
  <si>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</si>
  <si>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</si>
  <si>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</si>
  <si>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</si>
  <si>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</si>
  <si>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</si>
  <si>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</si>
  <si>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</si>
  <si>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</si>
  <si>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</si>
  <si>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</si>
  <si>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</si>
  <si>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</si>
  <si>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</si>
  <si>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</si>
  <si>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</si>
  <si>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</si>
  <si>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</si>
  <si>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</si>
  <si>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</si>
  <si>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</si>
  <si>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</si>
  <si>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</si>
  <si>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</si>
  <si>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</si>
  <si>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</si>
  <si>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</si>
  <si>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</si>
  <si>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</si>
  <si>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</si>
  <si>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</si>
  <si>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</si>
  <si>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</si>
  <si>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</si>
  <si>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</si>
  <si>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</si>
  <si>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</si>
  <si>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</si>
  <si>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</si>
  <si>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</si>
  <si>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</si>
  <si>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</si>
  <si>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</si>
  <si>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</si>
  <si>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</si>
  <si>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</si>
  <si>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</si>
  <si>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</si>
  <si>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</si>
  <si>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</si>
  <si>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</si>
  <si>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</si>
  <si>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</si>
  <si>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</si>
  <si>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</si>
  <si>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</si>
  <si>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</si>
  <si>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</si>
  <si>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</si>
  <si>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</si>
  <si>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</si>
  <si>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</si>
  <si>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</si>
  <si>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</si>
  <si>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</si>
  <si>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</si>
  <si>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</si>
  <si>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</si>
  <si>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</si>
  <si>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</si>
  <si>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</si>
  <si>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</si>
  <si>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</si>
  <si>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</si>
  <si>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</si>
  <si>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</si>
  <si>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</si>
  <si>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</si>
  <si>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</si>
  <si>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</si>
  <si>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</si>
  <si>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</si>
  <si>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</si>
  <si>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</si>
  <si>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</si>
  <si>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</si>
  <si>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</si>
  <si>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</si>
  <si>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</si>
  <si>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</si>
  <si>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</si>
  <si>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</si>
  <si>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</si>
  <si>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</si>
  <si>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</si>
  <si>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</si>
  <si>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</si>
  <si>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</si>
  <si>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</si>
  <si>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</si>
  <si>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</si>
  <si>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</si>
  <si>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</si>
  <si>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</si>
  <si>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</si>
  <si>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</si>
  <si>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</si>
  <si>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</si>
  <si>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</si>
  <si>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</si>
  <si>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</si>
  <si>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</si>
  <si>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</si>
  <si>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</si>
  <si>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</si>
  <si>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</si>
  <si>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</si>
  <si>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</si>
  <si>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</si>
  <si>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</si>
  <si>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</si>
  <si>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</si>
  <si>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</si>
  <si>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</si>
  <si>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</si>
  <si>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</si>
  <si>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</si>
  <si>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</si>
  <si>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</si>
  <si>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</si>
  <si>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</si>
  <si>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</si>
  <si>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</si>
  <si>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</si>
  <si>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</si>
  <si>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</si>
  <si>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</si>
  <si>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</si>
  <si>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</si>
  <si>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</si>
  <si>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</si>
  <si>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</si>
  <si>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</si>
  <si>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</si>
  <si>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</si>
  <si>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</si>
  <si>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</si>
  <si>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</si>
  <si>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</si>
  <si>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</si>
  <si>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</si>
  <si>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</si>
  <si>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</si>
  <si>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</si>
  <si>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</si>
  <si>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</si>
  <si>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</si>
  <si>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</si>
  <si>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</si>
  <si>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</si>
  <si>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</si>
  <si>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</si>
  <si>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</si>
  <si>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</si>
  <si>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</si>
  <si>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</si>
  <si>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</si>
  <si>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</si>
  <si>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</si>
  <si>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</si>
  <si>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</si>
  <si>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</si>
  <si>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</si>
  <si>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</si>
  <si>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</si>
  <si>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</si>
  <si>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</si>
  <si>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</si>
  <si>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</si>
  <si>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</si>
  <si>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</si>
  <si>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</si>
  <si>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</si>
  <si>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</si>
  <si>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</si>
  <si>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</si>
  <si>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</si>
  <si>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</si>
  <si>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</si>
  <si>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</si>
  <si>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</si>
  <si>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</si>
  <si>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</si>
  <si>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</si>
  <si>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</si>
  <si>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</si>
  <si>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</si>
  <si>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</si>
  <si>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</si>
  <si>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</si>
  <si>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</si>
  <si>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</si>
  <si>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</si>
  <si>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</si>
  <si>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</si>
  <si>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</si>
  <si>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</si>
  <si>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</si>
  <si>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</si>
  <si>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</si>
  <si>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</si>
  <si>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</si>
  <si>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</si>
  <si>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</si>
  <si>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</si>
  <si>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</si>
  <si>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</si>
  <si>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</si>
  <si>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</si>
  <si>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</si>
  <si>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</si>
  <si>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</si>
  <si>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</si>
  <si>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</si>
  <si>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</si>
  <si>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</si>
  <si>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</si>
  <si>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</si>
  <si>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</si>
  <si>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</si>
  <si>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</si>
  <si>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</si>
  <si>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</si>
  <si>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</si>
  <si>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</si>
  <si>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</si>
  <si>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</si>
  <si>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</si>
  <si>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</si>
  <si>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</si>
  <si>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</si>
  <si>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</si>
  <si>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</si>
  <si>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</si>
  <si>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</si>
  <si>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</si>
  <si>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</si>
  <si>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</si>
  <si>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</si>
  <si>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</si>
  <si>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</si>
  <si>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</si>
  <si>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</si>
  <si>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</si>
  <si>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</si>
  <si>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</si>
  <si>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</si>
  <si>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</si>
  <si>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</si>
  <si>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</si>
  <si>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</si>
  <si>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</si>
  <si>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</si>
  <si>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</si>
  <si>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</si>
  <si>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</si>
  <si>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</si>
  <si>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</si>
  <si>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</si>
  <si>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</si>
  <si>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</si>
  <si>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</si>
  <si>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</si>
  <si>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</si>
  <si>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</si>
  <si>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</si>
  <si>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</si>
  <si>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</si>
  <si>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</si>
  <si>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</si>
  <si>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</si>
  <si>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</si>
  <si>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</si>
  <si>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</si>
  <si>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</si>
  <si>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</si>
  <si>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</si>
  <si>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</si>
  <si>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</si>
  <si>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</si>
  <si>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</si>
  <si>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</si>
  <si>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</si>
  <si>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</si>
  <si>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</si>
  <si>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</si>
  <si>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</si>
  <si>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</si>
  <si>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</si>
  <si>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</si>
  <si>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</si>
  <si>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</si>
  <si>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</si>
  <si>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</si>
  <si>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</si>
  <si>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</si>
  <si>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</si>
  <si>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</si>
  <si>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</si>
  <si>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</si>
  <si>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</si>
  <si>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</si>
  <si>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</si>
  <si>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</si>
  <si>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</si>
  <si>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</si>
  <si>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</si>
  <si>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</si>
  <si>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</si>
  <si>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</si>
  <si>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</si>
  <si>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</si>
  <si>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</si>
  <si>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</si>
  <si>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</si>
  <si>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</si>
  <si>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</si>
  <si>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</si>
  <si>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</si>
  <si>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</si>
  <si>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</si>
  <si>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</si>
  <si>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</si>
  <si>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</si>
  <si>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</si>
  <si>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</si>
  <si>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</si>
  <si>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</si>
  <si>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</si>
  <si>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</si>
  <si>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</si>
  <si>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</si>
  <si>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</si>
  <si>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</si>
  <si>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</si>
  <si>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</si>
  <si>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</si>
  <si>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</si>
  <si>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</si>
  <si>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</si>
  <si>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</si>
  <si>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</si>
  <si>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</si>
  <si>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</si>
  <si>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</si>
  <si>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</si>
  <si>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</si>
  <si>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</si>
  <si>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</si>
  <si>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</si>
  <si>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</si>
  <si>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</si>
  <si>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</si>
  <si>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</si>
  <si>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</si>
  <si>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</si>
  <si>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</si>
  <si>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</si>
  <si>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</si>
  <si>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</si>
  <si>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</si>
  <si>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</si>
  <si>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</si>
  <si>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</si>
  <si>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</si>
  <si>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</si>
  <si>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</si>
  <si>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</si>
  <si>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</si>
  <si>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</si>
  <si>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</si>
  <si>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</si>
  <si>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</si>
  <si>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</si>
  <si>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</si>
  <si>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</si>
  <si>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</si>
  <si>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</si>
  <si>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</si>
  <si>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</si>
  <si>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</si>
  <si>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</si>
  <si>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</si>
  <si>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</si>
  <si>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</si>
  <si>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</si>
  <si>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</si>
  <si>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</si>
  <si>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</si>
  <si>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</si>
  <si>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</si>
  <si>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</si>
  <si>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</si>
  <si>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</si>
  <si>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</si>
  <si>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</si>
  <si>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</si>
  <si>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</si>
  <si>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</si>
  <si>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</si>
  <si>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</si>
  <si>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</si>
  <si>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</si>
  <si>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</si>
  <si>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</si>
  <si>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</si>
  <si>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</si>
  <si>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</si>
  <si>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</si>
  <si>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</si>
  <si>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</si>
  <si>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</si>
  <si>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</si>
  <si>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</si>
  <si>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</si>
  <si>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</si>
  <si>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</si>
  <si>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</si>
  <si>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</si>
  <si>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</si>
  <si>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</si>
  <si>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</si>
  <si>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</si>
  <si>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</si>
  <si>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</si>
  <si>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</si>
  <si>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</si>
  <si>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</si>
  <si>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</si>
  <si>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</si>
  <si>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</si>
  <si>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</si>
  <si>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</si>
  <si>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</si>
  <si>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</si>
  <si>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</si>
  <si>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</si>
  <si>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</si>
  <si>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</si>
  <si>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</si>
  <si>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</si>
  <si>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</si>
  <si>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</si>
  <si>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</si>
  <si>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</si>
  <si>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</si>
  <si>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</si>
  <si>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</si>
  <si>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</si>
  <si>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</si>
  <si>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</si>
  <si>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</si>
  <si>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</si>
  <si>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</si>
  <si>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</si>
  <si>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</si>
  <si>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</si>
  <si>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</si>
  <si>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</si>
  <si>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</si>
  <si>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</si>
  <si>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</si>
  <si>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</si>
  <si>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</si>
  <si>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</si>
  <si>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</si>
  <si>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</si>
  <si>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</si>
  <si>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</si>
  <si>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</si>
  <si>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</si>
  <si>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</si>
  <si>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</si>
  <si>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</si>
  <si>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</si>
  <si>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</si>
  <si>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</si>
  <si>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</si>
  <si>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</si>
  <si>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</si>
  <si>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</si>
  <si>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</si>
  <si>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</si>
  <si>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</si>
  <si>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</si>
  <si>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</si>
  <si>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</si>
  <si>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</si>
  <si>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</si>
  <si>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</si>
  <si>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</si>
  <si>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</si>
  <si>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</si>
  <si>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</si>
  <si>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</si>
  <si>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</si>
  <si>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</si>
  <si>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</si>
  <si>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</si>
  <si>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</si>
  <si>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</si>
  <si>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</si>
  <si>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</si>
  <si>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</si>
  <si>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</si>
  <si>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</si>
  <si>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</si>
  <si>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</si>
  <si>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</si>
  <si>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</si>
  <si>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</si>
  <si>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</si>
  <si>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</si>
  <si>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</si>
  <si>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</si>
  <si>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</si>
  <si>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</si>
  <si>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</si>
  <si>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</si>
  <si>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</si>
  <si>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</si>
  <si>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</si>
  <si>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</si>
  <si>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</si>
  <si>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</si>
  <si>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</si>
  <si>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</si>
  <si>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</si>
  <si>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</si>
  <si>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</si>
  <si>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</si>
  <si>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</si>
  <si>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</si>
  <si>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</si>
  <si>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</si>
  <si>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</si>
  <si>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</si>
  <si>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</si>
  <si>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</si>
  <si>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</si>
  <si>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</si>
  <si>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</si>
  <si>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</si>
  <si>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</si>
  <si>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</si>
  <si>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</si>
  <si>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</si>
  <si>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</si>
  <si>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</si>
  <si>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</si>
  <si>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</si>
  <si>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</si>
  <si>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</si>
  <si>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</si>
  <si>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</si>
  <si>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</si>
  <si>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</si>
  <si>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</si>
  <si>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</si>
  <si>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</si>
  <si>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</si>
  <si>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</si>
  <si>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</si>
  <si>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</si>
  <si>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</si>
  <si>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</si>
  <si>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</si>
  <si>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</si>
  <si>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</si>
  <si>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</si>
  <si>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</si>
  <si>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</si>
  <si>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</si>
  <si>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</si>
  <si>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</si>
  <si>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</si>
  <si>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</si>
  <si>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</si>
  <si>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</si>
  <si>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</si>
  <si>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</si>
  <si>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</si>
  <si>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</si>
  <si>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</si>
  <si>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</si>
  <si>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</si>
  <si>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</si>
  <si>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</si>
  <si>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</si>
  <si>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</si>
  <si>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</si>
  <si>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</si>
  <si>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</si>
  <si>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</si>
  <si>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</si>
  <si>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</si>
  <si>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</si>
  <si>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</si>
  <si>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</si>
  <si>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</si>
  <si>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</si>
  <si>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</si>
  <si>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</si>
  <si>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</si>
  <si>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</si>
  <si>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</si>
  <si>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</si>
  <si>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</si>
  <si>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</si>
  <si>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</si>
  <si>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</si>
  <si>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</si>
  <si>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</si>
  <si>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</si>
  <si>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</si>
  <si>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</si>
  <si>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</si>
  <si>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</si>
  <si>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</si>
  <si>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</si>
  <si>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</si>
  <si>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</si>
  <si>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</si>
  <si>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</si>
  <si>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</si>
  <si>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</si>
  <si>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</si>
  <si>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</si>
  <si>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</si>
  <si>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</si>
  <si>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</si>
  <si>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</si>
  <si>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</si>
  <si>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</si>
  <si>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</si>
  <si>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</si>
  <si>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</si>
  <si>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</si>
  <si>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</si>
  <si>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</si>
  <si>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</si>
  <si>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</si>
  <si>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</si>
  <si>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</si>
  <si>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</si>
  <si>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</si>
  <si>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</si>
  <si>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</si>
  <si>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</si>
  <si>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</si>
  <si>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</si>
  <si>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</si>
  <si>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</si>
  <si>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</si>
  <si>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</si>
  <si>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</si>
  <si>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</si>
  <si>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</si>
  <si>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</si>
  <si>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</si>
  <si>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</si>
  <si>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</si>
  <si>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</si>
  <si>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</si>
  <si>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</si>
  <si>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</si>
  <si>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</si>
  <si>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</si>
  <si>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</si>
  <si>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</si>
  <si>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</si>
  <si>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</si>
  <si>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</si>
  <si>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</si>
  <si>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</si>
  <si>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</si>
  <si>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</si>
  <si>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</si>
  <si>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</si>
  <si>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</si>
  <si>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</si>
  <si>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</si>
  <si>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</si>
  <si>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</si>
  <si>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</si>
  <si>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</si>
  <si>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</si>
  <si>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</si>
  <si>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</si>
  <si>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</si>
  <si>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</si>
  <si>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</si>
  <si>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</si>
  <si>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</si>
  <si>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</si>
  <si>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</si>
  <si>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</si>
  <si>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</si>
  <si>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</si>
  <si>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</si>
  <si>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</si>
  <si>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</si>
  <si>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</si>
  <si>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</si>
  <si>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</si>
  <si>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</si>
  <si>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</si>
  <si>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</si>
  <si>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</si>
  <si>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</si>
  <si>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</si>
  <si>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</si>
  <si>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</si>
  <si>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</si>
  <si>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</si>
  <si>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</si>
  <si>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</si>
  <si>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</si>
  <si>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</si>
  <si>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</si>
  <si>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</si>
  <si>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</si>
  <si>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</si>
  <si>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</si>
  <si>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</si>
  <si>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</si>
  <si>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</si>
  <si>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</si>
  <si>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</si>
  <si>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</si>
  <si>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</si>
  <si>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</si>
  <si>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</si>
  <si>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</si>
  <si>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</si>
  <si>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</si>
  <si>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</si>
  <si>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</si>
  <si>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</si>
  <si>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</si>
  <si>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</si>
  <si>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</si>
  <si>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</si>
  <si>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</si>
  <si>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</si>
  <si>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</si>
  <si>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</si>
  <si>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</si>
  <si>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</si>
  <si>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</si>
  <si>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</si>
  <si>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</si>
  <si>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</si>
  <si>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</si>
  <si>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</si>
  <si>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</si>
  <si>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</si>
  <si>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</si>
  <si>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</si>
  <si>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</si>
  <si>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</si>
  <si>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</si>
  <si>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</si>
  <si>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</si>
  <si>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</si>
  <si>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</si>
  <si>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</si>
  <si>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</si>
  <si>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</si>
  <si>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</si>
  <si>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</si>
  <si>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</si>
  <si>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</si>
  <si>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</si>
  <si>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</si>
  <si>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</si>
  <si>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</si>
  <si>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</si>
  <si>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</si>
  <si>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</si>
  <si>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</si>
  <si>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</si>
  <si>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</si>
  <si>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</si>
  <si>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</si>
  <si>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</si>
  <si>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</si>
  <si>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</si>
  <si>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</si>
  <si>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</si>
  <si>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</si>
  <si>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</si>
  <si>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</si>
  <si>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</si>
  <si>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</si>
  <si>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</si>
  <si>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</si>
  <si>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</si>
  <si>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</si>
  <si>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</si>
  <si>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</si>
  <si>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</si>
  <si>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</si>
  <si>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</si>
  <si>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</si>
  <si>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</si>
  <si>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</si>
  <si>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</si>
  <si>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</si>
  <si>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</si>
  <si>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</si>
  <si>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</si>
  <si>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</si>
  <si>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</si>
  <si>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</si>
  <si>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</si>
  <si>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</si>
  <si>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</si>
  <si>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</si>
  <si>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</si>
  <si>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</si>
  <si>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</si>
  <si>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</si>
  <si>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</si>
  <si>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</si>
  <si>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</si>
  <si>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</si>
  <si>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</si>
  <si>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</si>
  <si>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</si>
  <si>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</si>
  <si>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</si>
  <si>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</si>
  <si>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</si>
  <si>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</si>
  <si>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</si>
  <si>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</si>
  <si>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</si>
  <si>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</si>
  <si>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</si>
  <si>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</si>
  <si>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</si>
  <si>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</si>
  <si>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</si>
  <si>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</si>
  <si>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</si>
  <si>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</si>
  <si>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</si>
  <si>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</si>
  <si>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</si>
  <si>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</si>
  <si>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</si>
  <si>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</si>
  <si>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</si>
  <si>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</si>
  <si>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</si>
  <si>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</si>
  <si>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</si>
  <si>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</si>
  <si>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</si>
  <si>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</si>
  <si>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</si>
  <si>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</si>
  <si>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</si>
  <si>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</si>
  <si>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</si>
  <si>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</si>
  <si>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</si>
  <si>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</si>
  <si>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</si>
  <si>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</si>
  <si>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</si>
  <si>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</si>
  <si>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</si>
  <si>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</si>
  <si>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</si>
  <si>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</si>
  <si>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</si>
  <si>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</si>
  <si>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</si>
  <si>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</si>
  <si>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</si>
  <si>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</si>
  <si>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</si>
  <si>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</si>
  <si>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</si>
  <si>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</si>
  <si>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</si>
  <si>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</si>
  <si>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</si>
  <si>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</si>
  <si>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</si>
  <si>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</si>
  <si>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</si>
  <si>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</si>
  <si>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</si>
  <si>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</si>
  <si>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</si>
  <si>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</si>
  <si>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</si>
  <si>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</si>
  <si>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</si>
  <si>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</si>
  <si>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</si>
  <si>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</si>
  <si>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</si>
  <si>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</si>
  <si>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</si>
  <si>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</si>
  <si>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</si>
  <si>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</si>
  <si>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</si>
  <si>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</si>
  <si>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</si>
  <si>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</si>
  <si>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</si>
  <si>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</si>
  <si>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</si>
  <si>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</si>
  <si>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</si>
  <si>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</si>
  <si>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</si>
  <si>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</si>
  <si>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</si>
  <si>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</si>
  <si>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</si>
  <si>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</si>
  <si>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</si>
  <si>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</si>
  <si>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</si>
  <si>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</si>
  <si>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</si>
  <si>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</si>
  <si>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</si>
  <si>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</si>
  <si>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</si>
  <si>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</si>
  <si>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</si>
  <si>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</si>
  <si>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</si>
  <si>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</si>
  <si>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</si>
  <si>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</si>
  <si>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</si>
  <si>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</si>
  <si>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</si>
  <si>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</si>
  <si>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</si>
  <si>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</si>
  <si>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</si>
  <si>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</si>
  <si>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</si>
  <si>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</si>
  <si>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</si>
  <si>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</si>
  <si>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</si>
  <si>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</si>
  <si>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</si>
  <si>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</si>
  <si>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</si>
  <si>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</si>
  <si>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</si>
  <si>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</si>
  <si>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</si>
  <si>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</si>
  <si>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</si>
  <si>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</si>
  <si>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</si>
  <si>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</si>
  <si>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</si>
  <si>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</si>
  <si>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</si>
  <si>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</si>
  <si>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</si>
  <si>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</si>
  <si>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</si>
  <si>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</si>
  <si>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</si>
  <si>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</si>
  <si>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</si>
  <si>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</si>
  <si>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</si>
  <si>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</si>
  <si>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</si>
  <si>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</si>
  <si>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</si>
  <si>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</si>
  <si>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</si>
  <si>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</si>
  <si>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</si>
  <si>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</si>
  <si>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</si>
  <si>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</si>
  <si>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</si>
  <si>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</si>
  <si>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</si>
  <si>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</si>
  <si>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</si>
  <si>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</si>
  <si>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</si>
  <si>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</si>
  <si>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</si>
  <si>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</si>
  <si>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</si>
  <si>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</si>
  <si>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</si>
  <si>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</si>
  <si>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</si>
  <si>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</si>
  <si>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</si>
  <si>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</si>
  <si>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</si>
  <si>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</si>
  <si>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</si>
  <si>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</si>
  <si>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</si>
  <si>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</si>
  <si>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</si>
  <si>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</si>
  <si>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</si>
  <si>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</si>
  <si>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</si>
  <si>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</si>
  <si>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</si>
  <si>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</si>
  <si>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</si>
  <si>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</si>
  <si>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</si>
  <si>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</si>
  <si>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</si>
  <si>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</si>
  <si>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</si>
  <si>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</si>
  <si>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</si>
  <si>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</si>
  <si>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</si>
  <si>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</si>
  <si>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</si>
  <si>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</si>
  <si>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</si>
  <si>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</si>
  <si>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</si>
  <si>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</si>
  <si>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</si>
  <si>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</si>
  <si>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</si>
  <si>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</si>
  <si>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</si>
  <si>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</si>
  <si>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</si>
  <si>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</si>
  <si>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</si>
  <si>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</si>
  <si>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</si>
  <si>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</si>
  <si>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</si>
  <si>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</si>
  <si>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</si>
  <si>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</si>
  <si>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</si>
  <si>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</si>
  <si>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</si>
  <si>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</si>
  <si>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</si>
  <si>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</si>
  <si>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</si>
  <si>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</si>
  <si>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</si>
  <si>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</si>
  <si>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</si>
  <si>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</si>
  <si>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</si>
  <si>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</si>
  <si>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</si>
  <si>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</si>
  <si>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</si>
  <si>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</si>
  <si>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</si>
  <si>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</si>
  <si>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</si>
  <si>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</si>
  <si>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</si>
  <si>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</si>
  <si>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</si>
  <si>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</si>
  <si>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</si>
  <si>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</si>
  <si>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</si>
  <si>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</si>
  <si>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</si>
  <si>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</si>
  <si>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</si>
  <si>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</si>
  <si>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</si>
  <si>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</si>
  <si>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</si>
  <si>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</si>
  <si>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</si>
  <si>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</si>
  <si>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</si>
  <si>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</si>
  <si>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</si>
  <si>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</si>
  <si>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</si>
  <si>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</si>
  <si>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</si>
  <si>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</si>
  <si>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</si>
  <si>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</si>
  <si>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</si>
  <si>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</si>
  <si>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</si>
  <si>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</si>
  <si>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</si>
  <si>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</si>
  <si>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</si>
  <si>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</si>
  <si>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</si>
  <si>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</si>
  <si>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</si>
  <si>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</si>
  <si>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</si>
  <si>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</si>
  <si>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</si>
  <si>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</si>
  <si>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</si>
  <si>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</si>
  <si>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</si>
  <si>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</si>
  <si>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</si>
  <si>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</si>
  <si>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</si>
  <si>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</si>
  <si>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</si>
  <si>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</si>
  <si>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</si>
  <si>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</si>
  <si>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</si>
  <si>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</si>
  <si>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</si>
  <si>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</si>
  <si>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</si>
  <si>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</si>
  <si>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</si>
  <si>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</si>
  <si>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</si>
  <si>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</si>
  <si>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</si>
  <si>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</si>
  <si>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</si>
  <si>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</si>
  <si>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</si>
  <si>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</si>
  <si>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</si>
  <si>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</si>
  <si>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</si>
  <si>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</si>
  <si>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</si>
  <si>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</si>
  <si>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</si>
  <si>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</si>
  <si>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</si>
  <si>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</si>
  <si>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</si>
  <si>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</si>
  <si>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</si>
  <si>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</si>
  <si>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</si>
  <si>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</si>
  <si>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</si>
  <si>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</si>
  <si>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</si>
  <si>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</si>
  <si>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</si>
  <si>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</si>
  <si>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</si>
  <si>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</si>
  <si>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</si>
  <si>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</si>
  <si>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</si>
  <si>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</si>
  <si>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</si>
  <si>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</si>
  <si>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</si>
  <si>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</si>
  <si>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</si>
  <si>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</si>
  <si>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</si>
  <si>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</si>
  <si>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</si>
  <si>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</si>
  <si>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</si>
  <si>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</si>
  <si>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</si>
  <si>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</si>
  <si>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</si>
  <si>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</si>
  <si>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</si>
  <si>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</si>
  <si>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</si>
  <si>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</si>
  <si>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</si>
  <si>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</si>
  <si>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</si>
  <si>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</si>
  <si>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</si>
  <si>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</si>
  <si>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</si>
  <si>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</si>
  <si>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</si>
  <si>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</si>
  <si>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</si>
  <si>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</si>
  <si>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</si>
  <si>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</si>
  <si>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</si>
  <si>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</si>
  <si>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</si>
  <si>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</si>
  <si>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</si>
  <si>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</si>
  <si>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</si>
  <si>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</si>
  <si>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</si>
  <si>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</si>
  <si>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</si>
  <si>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</si>
  <si>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</si>
  <si>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</si>
  <si>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</si>
  <si>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</si>
  <si>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</si>
  <si>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</si>
  <si>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</si>
  <si>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</si>
  <si>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</si>
  <si>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</si>
  <si>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</si>
  <si>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</si>
  <si>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</si>
  <si>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</si>
  <si>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</si>
  <si>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</si>
  <si>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</si>
  <si>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</si>
  <si>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</si>
  <si>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</si>
  <si>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</si>
  <si>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</si>
  <si>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</si>
  <si>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</si>
  <si>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</si>
  <si>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</si>
  <si>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</si>
  <si>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</si>
  <si>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</si>
  <si>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</si>
  <si>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</si>
  <si>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</si>
  <si>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</si>
  <si>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</si>
  <si>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</si>
  <si>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</si>
  <si>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</si>
  <si>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</si>
  <si>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</si>
  <si>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</si>
  <si>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</si>
  <si>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</si>
  <si>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</si>
  <si>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</si>
  <si>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</si>
  <si>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</si>
  <si>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</si>
  <si>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</si>
  <si>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</si>
  <si>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</si>
  <si>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</si>
  <si>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</si>
  <si>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</si>
  <si>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</si>
  <si>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</si>
  <si>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</si>
  <si>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</si>
  <si>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</si>
  <si>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</si>
  <si>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</si>
  <si>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</si>
  <si>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</si>
  <si>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</si>
  <si>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</si>
  <si>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</si>
  <si>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</si>
  <si>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</si>
  <si>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</si>
  <si>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</si>
  <si>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</si>
  <si>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</si>
  <si>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</si>
  <si>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</si>
  <si>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</si>
  <si>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</si>
  <si>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</si>
  <si>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</si>
  <si>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</si>
  <si>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</si>
  <si>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</si>
  <si>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</si>
  <si>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</si>
  <si>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</si>
  <si>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</si>
  <si>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</si>
  <si>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</si>
  <si>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</si>
  <si>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</si>
  <si>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</si>
  <si>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</si>
  <si>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</si>
  <si>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</si>
  <si>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</si>
  <si>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</si>
  <si>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</si>
  <si>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</si>
  <si>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</si>
  <si>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</si>
  <si>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</si>
  <si>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</si>
  <si>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</si>
  <si>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</si>
  <si>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</si>
  <si>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</si>
  <si>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</si>
  <si>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</si>
  <si>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</si>
  <si>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</si>
  <si>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</si>
  <si>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</si>
  <si>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</si>
  <si>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</si>
  <si>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</si>
  <si>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</si>
  <si>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</si>
  <si>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</si>
  <si>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</si>
  <si>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</si>
  <si>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</si>
  <si>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</si>
  <si>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</si>
  <si>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</si>
  <si>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</si>
  <si>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</si>
  <si>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</si>
  <si>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</si>
  <si>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</si>
  <si>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</si>
  <si>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</si>
  <si>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</si>
  <si>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</si>
  <si>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</si>
  <si>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</si>
  <si>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</si>
  <si>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</si>
  <si>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</si>
  <si>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</si>
  <si>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</si>
  <si>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</si>
  <si>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</si>
  <si>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</si>
  <si>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</si>
  <si>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</si>
  <si>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</si>
  <si>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</si>
  <si>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</si>
  <si>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</si>
  <si>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</si>
  <si>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</si>
  <si>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</si>
  <si>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</si>
  <si>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</si>
  <si>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</si>
  <si>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</si>
  <si>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</si>
  <si>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</si>
  <si>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</si>
  <si>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</si>
  <si>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</si>
  <si>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</si>
  <si>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</si>
  <si>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</si>
  <si>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</si>
  <si>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</si>
  <si>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</si>
  <si>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</si>
  <si>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</si>
  <si>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</si>
  <si>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</si>
  <si>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</si>
  <si>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</si>
  <si>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</si>
  <si>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</si>
  <si>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</si>
  <si>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</si>
  <si>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</si>
  <si>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</si>
  <si>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</si>
  <si>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</si>
  <si>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</si>
  <si>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</si>
  <si>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</si>
  <si>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</si>
  <si>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</si>
  <si>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</si>
  <si>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</si>
  <si>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</si>
  <si>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</si>
  <si>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</si>
  <si>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</si>
  <si>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</si>
  <si>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</si>
  <si>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</si>
  <si>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</si>
  <si>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</si>
  <si>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</si>
  <si>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</si>
  <si>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</si>
  <si>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</si>
  <si>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</si>
  <si>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</si>
  <si>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</si>
  <si>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</si>
  <si>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</si>
  <si>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</si>
  <si>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</si>
  <si>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</si>
  <si>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</si>
  <si>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</si>
  <si>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</si>
  <si>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</si>
  <si>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</si>
  <si>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</si>
  <si>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</si>
  <si>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</si>
  <si>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</si>
  <si>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</si>
  <si>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</si>
  <si>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</si>
  <si>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</si>
  <si>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</si>
  <si>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</si>
  <si>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</si>
  <si>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</si>
  <si>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</si>
  <si>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</si>
  <si>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</si>
  <si>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</si>
  <si>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</si>
  <si>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</si>
  <si>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</si>
  <si>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</si>
  <si>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</si>
  <si>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</si>
  <si>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</si>
  <si>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</si>
  <si>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</si>
  <si>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</si>
  <si>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</si>
  <si>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</si>
  <si>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</si>
  <si>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</si>
  <si>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</si>
  <si>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</si>
  <si>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</si>
  <si>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</si>
  <si>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</si>
  <si>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</si>
  <si>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</si>
  <si>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</si>
  <si>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</si>
  <si>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</si>
  <si>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</si>
  <si>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</si>
  <si>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</si>
  <si>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</si>
  <si>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</si>
  <si>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</si>
  <si>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</si>
  <si>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</si>
  <si>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</si>
  <si>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</si>
  <si>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</si>
  <si>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</si>
  <si>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</si>
  <si>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</si>
  <si>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</si>
  <si>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</si>
  <si>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</si>
  <si>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</si>
  <si>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</si>
  <si>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</si>
  <si>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</si>
  <si>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</si>
  <si>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</si>
  <si>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</si>
  <si>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</si>
  <si>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</si>
  <si>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</si>
  <si>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</si>
  <si>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</si>
  <si>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</si>
  <si>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</si>
  <si>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</si>
  <si>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</si>
  <si>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</si>
  <si>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</si>
  <si>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</si>
  <si>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</si>
  <si>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</si>
  <si>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</si>
  <si>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</si>
  <si>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</si>
  <si>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</si>
  <si>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</si>
  <si>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</si>
  <si>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</si>
  <si>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</si>
  <si>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</si>
  <si>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</si>
  <si>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</si>
  <si>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</si>
  <si>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</si>
  <si>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</si>
  <si>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</si>
  <si>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</si>
  <si>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</si>
  <si>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</si>
  <si>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</si>
  <si>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</si>
  <si>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</si>
  <si>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</si>
  <si>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</si>
  <si>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</si>
  <si>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</si>
  <si>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</si>
  <si>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</si>
  <si>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</si>
  <si>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</si>
  <si>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</si>
  <si>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</si>
  <si>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</si>
  <si>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</si>
  <si>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</si>
  <si>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</si>
  <si>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</si>
  <si>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</si>
  <si>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</si>
  <si>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</si>
  <si>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</si>
  <si>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</si>
  <si>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</si>
  <si>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</si>
  <si>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</si>
  <si>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</si>
  <si>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</si>
  <si>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</si>
  <si>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</si>
  <si>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</si>
  <si>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</si>
  <si>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</si>
  <si>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</si>
  <si>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</si>
  <si>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</si>
  <si>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</si>
  <si>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</si>
  <si>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</si>
  <si>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</si>
  <si>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</si>
  <si>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</si>
  <si>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</si>
  <si>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</si>
  <si>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</si>
  <si>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</si>
  <si>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</si>
  <si>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</si>
  <si>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</si>
  <si>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</si>
  <si>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</si>
  <si>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</si>
  <si>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</si>
  <si>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</si>
  <si>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</si>
  <si>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</si>
  <si>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</si>
  <si>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</si>
  <si>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</si>
  <si>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</si>
  <si>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</si>
  <si>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</si>
  <si>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</si>
  <si>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</si>
  <si>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</si>
  <si>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</si>
  <si>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</si>
  <si>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</si>
  <si>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</si>
  <si>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</si>
  <si>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</si>
  <si>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</si>
  <si>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</si>
  <si>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</si>
  <si>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</si>
  <si>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</si>
  <si>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</si>
  <si>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</si>
  <si>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</si>
  <si>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</si>
  <si>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</si>
  <si>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</si>
  <si>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</si>
  <si>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</si>
  <si>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</si>
  <si>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</si>
  <si>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</si>
  <si>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</si>
  <si>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</si>
  <si>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</si>
  <si>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</si>
  <si>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</si>
  <si>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</si>
  <si>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</si>
  <si>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</si>
  <si>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</si>
  <si>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</si>
  <si>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</si>
  <si>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</si>
  <si>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</si>
  <si>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</si>
  <si>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</si>
  <si>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</si>
  <si>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</si>
  <si>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</si>
  <si>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</si>
  <si>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</si>
  <si>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</si>
  <si>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</si>
  <si>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</si>
  <si>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</si>
  <si>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</si>
  <si>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</si>
  <si>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</si>
  <si>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</si>
  <si>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</si>
  <si>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</si>
  <si>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</si>
  <si>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</si>
  <si>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</si>
  <si>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</si>
  <si>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</si>
  <si>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</si>
  <si>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</si>
  <si>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</si>
  <si>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</si>
  <si>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</si>
  <si>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</si>
  <si>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</si>
  <si>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</si>
  <si>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</si>
  <si>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</si>
  <si>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</si>
  <si>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</si>
  <si>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</si>
  <si>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</si>
  <si>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</si>
  <si>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</si>
  <si>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</si>
  <si>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</si>
  <si>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</si>
  <si>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</si>
  <si>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</si>
  <si>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</si>
  <si>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</si>
  <si>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</si>
  <si>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</si>
  <si>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</si>
  <si>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</si>
  <si>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</si>
  <si>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</si>
  <si>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</si>
  <si>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</si>
  <si>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</si>
  <si>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</si>
  <si>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</si>
  <si>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</si>
  <si>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</si>
  <si>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</si>
  <si>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</si>
  <si>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</si>
  <si>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</si>
  <si>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</si>
  <si>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</si>
  <si>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</si>
  <si>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</si>
  <si>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</si>
  <si>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</si>
  <si>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</si>
  <si>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</si>
  <si>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</si>
  <si>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</si>
  <si>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</si>
  <si>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</si>
  <si>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</si>
  <si>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</si>
  <si>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</si>
  <si>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</si>
  <si>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</si>
  <si>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</si>
  <si>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</si>
  <si>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</si>
  <si>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</si>
  <si>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</si>
  <si>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</si>
  <si>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</si>
  <si>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</si>
  <si>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</si>
  <si>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</si>
  <si>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</si>
  <si>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</si>
  <si>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</si>
  <si>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</si>
  <si>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</si>
  <si>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</si>
  <si>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</si>
  <si>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</si>
  <si>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</si>
  <si>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</si>
  <si>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</si>
  <si>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</si>
  <si>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</si>
  <si>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</si>
  <si>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</si>
  <si>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</si>
  <si>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</si>
  <si>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</si>
  <si>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</si>
  <si>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</si>
  <si>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</si>
  <si>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</si>
  <si>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</si>
  <si>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</si>
  <si>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</si>
  <si>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</si>
  <si>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</si>
  <si>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</si>
  <si>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</si>
  <si>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</si>
  <si>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</si>
  <si>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</si>
  <si>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</si>
  <si>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</si>
  <si>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</si>
  <si>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</si>
  <si>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</si>
  <si>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</si>
  <si>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</si>
  <si>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</si>
  <si>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</si>
  <si>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</si>
  <si>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</si>
  <si>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</si>
  <si>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</si>
  <si>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</si>
  <si>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</si>
  <si>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</si>
  <si>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</si>
  <si>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</si>
  <si>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</si>
  <si>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</si>
  <si>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</si>
  <si>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</si>
  <si>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</si>
  <si>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</si>
  <si>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</si>
  <si>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</si>
  <si>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</si>
  <si>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</si>
  <si>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</si>
  <si>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</si>
  <si>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</si>
  <si>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</si>
  <si>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</si>
  <si>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</si>
  <si>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</si>
  <si>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</si>
  <si>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</si>
  <si>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</si>
  <si>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</si>
  <si>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</si>
  <si>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</si>
  <si>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</si>
  <si>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</si>
  <si>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</si>
  <si>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</si>
  <si>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</si>
  <si>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</si>
  <si>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</si>
  <si>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</si>
  <si>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</si>
  <si>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</si>
  <si>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</si>
  <si>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</si>
  <si>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</si>
  <si>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</si>
  <si>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</si>
  <si>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</si>
  <si>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</si>
  <si>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</si>
  <si>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</si>
  <si>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</si>
  <si>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</si>
  <si>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</si>
  <si>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</si>
  <si>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</si>
  <si>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</si>
  <si>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</si>
  <si>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</si>
  <si>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</si>
  <si>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</si>
  <si>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</si>
  <si>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</si>
  <si>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</si>
  <si>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</si>
  <si>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</si>
  <si>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</si>
  <si>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</si>
  <si>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</si>
  <si>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</si>
  <si>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</si>
  <si>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</si>
  <si>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</si>
  <si>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</si>
  <si>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</si>
  <si>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</si>
  <si>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</si>
  <si>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</si>
  <si>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</si>
  <si>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</si>
  <si>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</si>
  <si>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</si>
  <si>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</si>
  <si>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</si>
  <si>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</si>
  <si>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</si>
  <si>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</si>
  <si>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</si>
  <si>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</si>
  <si>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</si>
  <si>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</si>
  <si>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</si>
  <si>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</si>
  <si>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</si>
  <si>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</si>
  <si>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</si>
  <si>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</si>
  <si>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</si>
  <si>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</si>
  <si>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</si>
  <si>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</si>
  <si>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</si>
  <si>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</si>
  <si>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</si>
  <si>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</si>
  <si>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</si>
  <si>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</si>
  <si>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</si>
  <si>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</si>
  <si>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</si>
  <si>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</si>
  <si>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</si>
  <si>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</si>
  <si>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</si>
  <si>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</si>
  <si>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</si>
  <si>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</si>
  <si>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</si>
  <si>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</si>
  <si>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</si>
  <si>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</si>
  <si>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</si>
  <si>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</si>
  <si>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</si>
  <si>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</si>
  <si>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</si>
  <si>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</si>
  <si>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</si>
  <si>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</si>
  <si>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</si>
  <si>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</si>
  <si>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</si>
  <si>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</si>
  <si>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</si>
  <si>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</si>
  <si>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</si>
  <si>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</si>
  <si>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</si>
  <si>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</si>
  <si>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</si>
  <si>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</si>
  <si>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</si>
  <si>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</si>
  <si>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</si>
  <si>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</si>
  <si>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</si>
  <si>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</si>
  <si>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</si>
  <si>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</si>
  <si>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</si>
  <si>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</si>
  <si>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</si>
  <si>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</si>
  <si>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</si>
  <si>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</si>
  <si>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</si>
  <si>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</si>
  <si>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</si>
  <si>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</si>
  <si>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</si>
  <si>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</si>
  <si>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</si>
  <si>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</si>
  <si>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</si>
  <si>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</si>
  <si>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</si>
  <si>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</si>
  <si>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</si>
  <si>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</si>
  <si>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</si>
  <si>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</si>
  <si>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</si>
  <si>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</si>
  <si>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</si>
  <si>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</si>
  <si>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</si>
  <si>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</si>
  <si>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</si>
  <si>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</si>
  <si>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</si>
  <si>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</si>
  <si>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</si>
  <si>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</si>
  <si>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</si>
  <si>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</si>
  <si>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</si>
  <si>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</si>
  <si>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</si>
  <si>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</si>
  <si>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</si>
  <si>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</si>
  <si>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</si>
  <si>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</si>
  <si>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</si>
  <si>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</si>
  <si>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</si>
  <si>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</si>
  <si>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</si>
  <si>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</si>
  <si>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</si>
  <si>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</si>
  <si>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</si>
  <si>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</si>
  <si>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</si>
  <si>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</si>
  <si>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</si>
  <si>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</si>
  <si>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</si>
  <si>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</si>
  <si>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</si>
  <si>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</si>
  <si>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</si>
  <si>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</si>
  <si>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</si>
  <si>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</si>
  <si>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</si>
  <si>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</si>
  <si>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</si>
  <si>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</si>
  <si>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</si>
  <si>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</si>
  <si>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</si>
  <si>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</si>
  <si>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</si>
  <si>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</si>
  <si>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</si>
  <si>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</si>
  <si>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</si>
  <si>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</si>
  <si>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</si>
  <si>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</si>
  <si>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</si>
  <si>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</si>
  <si>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</si>
  <si>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</si>
  <si>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</si>
  <si>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</si>
  <si>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</si>
  <si>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</si>
  <si>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</si>
  <si>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</si>
  <si>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</si>
  <si>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</si>
  <si>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</si>
  <si>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</si>
  <si>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</si>
  <si>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</si>
  <si>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</si>
  <si>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</si>
  <si>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</si>
  <si>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</si>
  <si>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</si>
  <si>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</si>
  <si>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</si>
  <si>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</si>
  <si>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</si>
  <si>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</si>
  <si>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</si>
  <si>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</si>
  <si>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</si>
  <si>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</si>
  <si>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</si>
  <si>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</si>
  <si>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</si>
  <si>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</si>
  <si>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</si>
  <si>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</si>
  <si>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</si>
  <si>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</si>
  <si>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</si>
  <si>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</si>
  <si>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</si>
  <si>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</si>
  <si>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</si>
  <si>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</si>
  <si>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</si>
  <si>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</si>
  <si>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</si>
  <si>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</si>
  <si>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</si>
  <si>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</si>
  <si>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</si>
  <si>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</si>
  <si>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</si>
  <si>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</si>
  <si>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</si>
  <si>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</si>
  <si>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</si>
  <si>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</si>
  <si>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</si>
  <si>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</si>
  <si>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</si>
  <si>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</si>
  <si>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</si>
  <si>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</si>
  <si>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</si>
  <si>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</si>
  <si>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</si>
  <si>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</si>
  <si>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</si>
  <si>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</si>
  <si>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</si>
  <si>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</si>
  <si>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</si>
  <si>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</si>
  <si>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</si>
  <si>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</si>
  <si>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</si>
  <si>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</si>
  <si>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</si>
  <si>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</si>
  <si>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</si>
  <si>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</si>
  <si>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</si>
  <si>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</si>
  <si>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</si>
  <si>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</si>
  <si>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</si>
  <si>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</si>
  <si>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</si>
  <si>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</si>
  <si>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</si>
  <si>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</si>
  <si>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</si>
  <si>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</si>
  <si>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</si>
  <si>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</si>
  <si>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</si>
  <si>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</si>
  <si>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</si>
  <si>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</si>
  <si>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</si>
  <si>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</si>
  <si>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</si>
  <si>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</si>
  <si>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</si>
  <si>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</si>
  <si>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</si>
  <si>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</si>
  <si>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</si>
  <si>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</si>
  <si>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</si>
  <si>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</si>
  <si>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</si>
  <si>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</si>
  <si>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</si>
  <si>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</si>
  <si>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</si>
  <si>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</si>
  <si>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</si>
  <si>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</si>
  <si>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</si>
  <si>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</si>
  <si>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</si>
  <si>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</si>
  <si>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</si>
  <si>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</si>
  <si>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</si>
  <si>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</si>
  <si>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</si>
  <si>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</si>
  <si>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</si>
  <si>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</si>
  <si>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</si>
  <si>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</si>
  <si>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</si>
  <si>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</si>
  <si>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</si>
  <si>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</si>
  <si>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</si>
  <si>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</si>
  <si>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</si>
  <si>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</si>
  <si>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</si>
  <si>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</si>
  <si>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</si>
  <si>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</si>
  <si>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</si>
  <si>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</si>
  <si>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</si>
  <si>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</si>
  <si>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</si>
  <si>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</si>
  <si>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</si>
  <si>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</si>
  <si>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</si>
  <si>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</si>
  <si>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</si>
  <si>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</si>
  <si>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</si>
  <si>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</si>
  <si>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</si>
  <si>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</si>
  <si>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</si>
  <si>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</si>
  <si>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</si>
  <si>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</si>
  <si>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</si>
  <si>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</si>
  <si>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</si>
  <si>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</si>
  <si>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</si>
  <si>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</si>
  <si>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</si>
  <si>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</si>
  <si>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</si>
  <si>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</si>
  <si>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</si>
  <si>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</si>
  <si>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</si>
  <si>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</si>
  <si>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</si>
  <si>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</si>
  <si>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</si>
  <si>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</si>
  <si>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</si>
  <si>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</si>
  <si>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</si>
  <si>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</si>
  <si>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</si>
  <si>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</si>
  <si>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</si>
  <si>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</si>
  <si>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</si>
  <si>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</si>
  <si>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</si>
  <si>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</si>
  <si>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</si>
  <si>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</si>
  <si>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</si>
  <si>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</si>
  <si>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</si>
  <si>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</si>
  <si>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</si>
  <si>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</si>
  <si>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</si>
  <si>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</si>
  <si>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</si>
  <si>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</si>
  <si>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</si>
  <si>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</si>
  <si>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</si>
  <si>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</si>
  <si>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</si>
  <si>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</si>
  <si>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</si>
  <si>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</si>
  <si>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</si>
  <si>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</si>
  <si>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</si>
  <si>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</si>
  <si>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</si>
  <si>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</si>
  <si>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</si>
  <si>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</si>
  <si>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</si>
  <si>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</si>
  <si>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</si>
  <si>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</si>
  <si>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</si>
  <si>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</si>
  <si>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</si>
  <si>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</si>
  <si>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</si>
  <si>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</si>
  <si>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</si>
  <si>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</si>
  <si>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</si>
  <si>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</si>
  <si>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</si>
  <si>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</si>
  <si>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</si>
  <si>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</si>
  <si>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</si>
  <si>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</si>
  <si>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</si>
  <si>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</si>
  <si>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</si>
  <si>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</si>
  <si>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</si>
  <si>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</si>
  <si>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</si>
  <si>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</si>
  <si>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</si>
  <si>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</si>
  <si>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</si>
  <si>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</si>
  <si>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</si>
  <si>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</si>
  <si>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</si>
  <si>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</si>
  <si>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</si>
  <si>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</si>
  <si>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</si>
  <si>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</si>
  <si>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</si>
  <si>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</si>
  <si>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</si>
  <si>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</si>
  <si>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</si>
  <si>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</si>
  <si>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</si>
  <si>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</si>
  <si>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</si>
  <si>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</si>
  <si>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</si>
  <si>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</si>
  <si>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</si>
  <si>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</si>
  <si>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</si>
  <si>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</si>
  <si>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</si>
  <si>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</si>
  <si>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</si>
  <si>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</si>
  <si>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</si>
  <si>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</si>
  <si>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</si>
  <si>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</si>
  <si>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</si>
  <si>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</si>
  <si>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</si>
  <si>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</si>
  <si>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</si>
  <si>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</si>
  <si>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</si>
  <si>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</si>
  <si>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</si>
  <si>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</si>
  <si>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</si>
  <si>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</si>
  <si>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</si>
  <si>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</si>
  <si>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</si>
  <si>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</si>
  <si>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</si>
  <si>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</si>
  <si>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</si>
  <si>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</si>
  <si>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</si>
  <si>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</si>
  <si>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</si>
  <si>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</si>
  <si>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</si>
  <si>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</si>
  <si>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</si>
  <si>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</si>
  <si>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</si>
  <si>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</si>
  <si>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</si>
  <si>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</si>
  <si>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</si>
  <si>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</si>
  <si>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</si>
  <si>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</si>
  <si>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</si>
  <si>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</si>
  <si>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</si>
  <si>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</si>
  <si>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</si>
  <si>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</si>
  <si>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</si>
  <si>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</si>
  <si>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</si>
  <si>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</si>
  <si>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</si>
  <si>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</si>
  <si>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</si>
  <si>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</si>
  <si>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</si>
  <si>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</si>
  <si>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</si>
  <si>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</si>
  <si>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</si>
  <si>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</si>
  <si>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</si>
  <si>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</si>
  <si>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</si>
  <si>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</si>
  <si>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</si>
  <si>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</si>
  <si>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</si>
  <si>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</si>
  <si>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</si>
  <si>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</si>
  <si>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</si>
  <si>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</si>
  <si>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</si>
  <si>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</si>
  <si>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</si>
  <si>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</si>
  <si>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</si>
  <si>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</si>
  <si>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</si>
  <si>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</si>
  <si>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</si>
  <si>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</si>
  <si>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</si>
  <si>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</si>
  <si>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</si>
  <si>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</si>
  <si>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</si>
  <si>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</si>
  <si>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</si>
  <si>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</si>
  <si>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</si>
  <si>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</si>
  <si>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</si>
  <si>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</si>
  <si>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</si>
  <si>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</si>
  <si>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</si>
  <si>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</si>
  <si>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</si>
  <si>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</si>
  <si>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</si>
  <si>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</si>
  <si>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</si>
  <si>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</si>
  <si>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</si>
  <si>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</si>
  <si>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</si>
  <si>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</si>
  <si>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</si>
  <si>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</si>
  <si>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</si>
  <si>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</si>
  <si>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</si>
  <si>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</si>
  <si>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</si>
  <si>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</si>
  <si>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</si>
  <si>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</si>
  <si>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</si>
  <si>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</si>
  <si>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</si>
  <si>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</si>
  <si>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</si>
  <si>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</si>
  <si>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</si>
  <si>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</si>
  <si>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</si>
  <si>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</si>
  <si>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</si>
  <si>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</si>
  <si>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</si>
  <si>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</si>
  <si>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</si>
  <si>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</si>
  <si>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</si>
  <si>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</si>
  <si>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</si>
  <si>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</si>
  <si>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</si>
  <si>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</si>
  <si>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</si>
  <si>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</si>
  <si>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</si>
  <si>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</si>
  <si>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</si>
  <si>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</si>
  <si>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</si>
  <si>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</si>
  <si>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</si>
  <si>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</si>
  <si>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</si>
  <si>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</si>
  <si>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</si>
  <si>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</si>
  <si>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</si>
  <si>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</si>
  <si>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</si>
  <si>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</si>
  <si>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</si>
  <si>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</si>
  <si>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</si>
  <si>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</si>
  <si>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</si>
  <si>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</si>
  <si>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</si>
  <si>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</si>
  <si>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</si>
  <si>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</si>
  <si>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</si>
  <si>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</si>
  <si>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</si>
  <si>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</si>
  <si>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</si>
  <si>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</si>
  <si>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</si>
  <si>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</si>
  <si>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</si>
  <si>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</si>
  <si>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</si>
  <si>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</si>
  <si>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</si>
  <si>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</si>
  <si>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</si>
  <si>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</si>
  <si>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</si>
  <si>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</si>
  <si>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</si>
  <si>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</si>
  <si>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</si>
  <si>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</si>
  <si>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</si>
  <si>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</si>
  <si>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</si>
  <si>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</si>
  <si>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</si>
  <si>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</si>
  <si>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</si>
  <si>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</si>
  <si>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</si>
  <si>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</si>
  <si>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</si>
  <si>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</si>
  <si>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</si>
  <si>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</si>
  <si>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</si>
  <si>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</si>
  <si>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</si>
  <si>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</si>
  <si>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</si>
  <si>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</si>
  <si>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</si>
  <si>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</si>
  <si>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</si>
  <si>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</si>
  <si>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</si>
  <si>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</si>
  <si>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</si>
  <si>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</si>
  <si>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</si>
  <si>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</si>
  <si>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</si>
  <si>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</si>
  <si>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</si>
  <si>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</si>
  <si>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</si>
  <si>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</si>
  <si>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</si>
  <si>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</si>
  <si>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</si>
  <si>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</si>
  <si>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</si>
  <si>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</si>
  <si>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</si>
  <si>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</si>
  <si>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</si>
  <si>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</si>
  <si>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</si>
  <si>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</si>
  <si>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</si>
  <si>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</si>
  <si>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</si>
  <si>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</si>
  <si>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</si>
  <si>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</si>
  <si>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</si>
  <si>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</si>
  <si>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</si>
  <si>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</si>
  <si>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</si>
  <si>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</si>
  <si>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</si>
  <si>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</si>
  <si>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</si>
  <si>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</si>
  <si>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</si>
  <si>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</si>
  <si>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</si>
  <si>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</si>
  <si>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</si>
  <si>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</si>
  <si>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</si>
  <si>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</si>
  <si>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</si>
  <si>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</si>
  <si>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</si>
  <si>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</si>
  <si>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</si>
  <si>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</si>
  <si>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</si>
  <si>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</si>
  <si>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</si>
  <si>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</si>
  <si>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</si>
  <si>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</si>
  <si>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</si>
  <si>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</si>
  <si>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</si>
  <si>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</si>
  <si>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</si>
  <si>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</si>
  <si>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</si>
  <si>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</si>
  <si>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</si>
  <si>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</si>
  <si>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</si>
  <si>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</si>
  <si>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</si>
  <si>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</si>
  <si>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</si>
  <si>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</si>
  <si>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</si>
  <si>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</si>
  <si>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</si>
  <si>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</si>
  <si>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</si>
  <si>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</si>
  <si>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</si>
  <si>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</si>
  <si>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</si>
  <si>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</si>
  <si>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</si>
  <si>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</si>
  <si>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</si>
  <si>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</si>
  <si>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</si>
  <si>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</si>
  <si>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</si>
  <si>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</si>
  <si>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</si>
  <si>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</si>
  <si>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</si>
  <si>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</si>
  <si>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</si>
  <si>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</si>
  <si>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</si>
  <si>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</si>
  <si>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</si>
  <si>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</si>
  <si>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</si>
  <si>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</si>
  <si>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</si>
  <si>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</si>
  <si>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</si>
  <si>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</si>
  <si>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</si>
  <si>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</si>
  <si>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</si>
  <si>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</si>
  <si>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</si>
  <si>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</si>
  <si>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</si>
  <si>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</si>
  <si>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</si>
  <si>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</si>
  <si>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</si>
  <si>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</si>
  <si>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</si>
  <si>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</si>
  <si>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</si>
  <si>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</si>
  <si>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</si>
  <si>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</si>
  <si>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</si>
  <si>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</si>
  <si>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</si>
  <si>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</si>
  <si>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</si>
  <si>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</si>
  <si>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</si>
  <si>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</si>
  <si>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</si>
  <si>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</si>
  <si>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</si>
  <si>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</si>
  <si>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</si>
  <si>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</si>
  <si>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</si>
  <si>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</si>
  <si>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</si>
  <si>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</si>
  <si>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</si>
  <si>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</si>
  <si>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</si>
  <si>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</si>
  <si>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</si>
  <si>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</si>
  <si>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</si>
  <si>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</si>
  <si>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</si>
  <si>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</si>
  <si>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</si>
  <si>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</si>
  <si>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</si>
  <si>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</si>
  <si>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</si>
  <si>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</si>
  <si>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</si>
  <si>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</si>
  <si>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</si>
  <si>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</si>
  <si>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</si>
  <si>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</si>
  <si>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</si>
  <si>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</si>
  <si>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</si>
  <si>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</si>
  <si>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</si>
  <si>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</si>
  <si>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</si>
  <si>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</si>
  <si>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</si>
  <si>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</si>
  <si>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</si>
  <si>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</si>
  <si>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</si>
  <si>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</si>
  <si>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</si>
  <si>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</si>
  <si>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</si>
  <si>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</si>
  <si>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</si>
  <si>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</si>
  <si>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</si>
  <si>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</si>
  <si>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</si>
  <si>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</si>
  <si>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</si>
  <si>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</si>
  <si>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</si>
  <si>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</si>
  <si>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</si>
  <si>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</si>
  <si>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</si>
  <si>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</si>
  <si>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</si>
  <si>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</si>
  <si>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</si>
  <si>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</si>
  <si>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</si>
  <si>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</si>
  <si>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</si>
  <si>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</si>
  <si>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</si>
  <si>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</si>
  <si>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</si>
  <si>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</si>
  <si>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</si>
  <si>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</si>
  <si>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</si>
  <si>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</si>
  <si>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</si>
  <si>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</si>
  <si>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</si>
  <si>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</si>
  <si>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</si>
  <si>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</si>
  <si>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</si>
  <si>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</si>
  <si>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</si>
  <si>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</si>
  <si>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</si>
  <si>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</si>
  <si>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</si>
  <si>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</si>
  <si>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</si>
  <si>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</si>
  <si>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</si>
  <si>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</si>
  <si>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</si>
  <si>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</si>
  <si>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</si>
  <si>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</si>
  <si>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</si>
  <si>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</si>
  <si>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</si>
  <si>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</si>
  <si>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</si>
  <si>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</si>
  <si>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</si>
  <si>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</si>
  <si>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</si>
  <si>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</si>
  <si>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</si>
  <si>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</si>
  <si>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</si>
  <si>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</si>
  <si>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</si>
  <si>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</si>
  <si>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</si>
  <si>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</si>
  <si>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</si>
  <si>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</si>
  <si>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</si>
  <si>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</si>
  <si>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</si>
  <si>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</si>
  <si>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</si>
  <si>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</si>
  <si>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</si>
  <si>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</si>
  <si>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</si>
  <si>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</si>
  <si>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</si>
  <si>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</si>
  <si>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</si>
  <si>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</si>
  <si>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</si>
  <si>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</si>
  <si>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</si>
  <si>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</si>
  <si>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</si>
  <si>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</si>
  <si>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</si>
  <si>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</si>
  <si>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</si>
  <si>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</si>
  <si>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</si>
  <si>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</si>
  <si>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</si>
  <si>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</si>
  <si>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</si>
  <si>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</si>
  <si>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</si>
  <si>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</si>
  <si>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</si>
  <si>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</si>
  <si>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</si>
  <si>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</si>
  <si>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</si>
  <si>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</si>
  <si>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</si>
  <si>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</si>
  <si>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</si>
  <si>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</si>
  <si>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</si>
  <si>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</si>
  <si>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</si>
  <si>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</si>
  <si>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</si>
  <si>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</si>
  <si>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</si>
  <si>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</si>
  <si>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</si>
  <si>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</si>
  <si>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</si>
  <si>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</si>
  <si>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</si>
  <si>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</si>
  <si>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</si>
  <si>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</si>
  <si>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</si>
  <si>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</si>
  <si>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</si>
  <si>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</si>
  <si>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</si>
  <si>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</si>
  <si>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</si>
  <si>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</si>
  <si>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</si>
  <si>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</si>
  <si>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</si>
  <si>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</si>
  <si>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</si>
  <si>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</si>
  <si>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</si>
  <si>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</si>
  <si>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</si>
  <si>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</si>
  <si>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</si>
  <si>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</si>
  <si>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</si>
  <si>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</si>
  <si>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</si>
  <si>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</si>
  <si>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</si>
  <si>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</si>
  <si>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</si>
  <si>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</si>
  <si>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</si>
  <si>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</si>
  <si>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</si>
  <si>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</si>
  <si>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</si>
  <si>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</si>
  <si>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</si>
  <si>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</si>
  <si>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</si>
  <si>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</si>
  <si>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</si>
  <si>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</si>
  <si>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</si>
  <si>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</si>
  <si>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</si>
  <si>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</si>
  <si>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</si>
  <si>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</si>
  <si>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</si>
  <si>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</si>
  <si>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</si>
  <si>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</si>
  <si>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</si>
  <si>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</si>
  <si>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</si>
  <si>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</si>
  <si>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</si>
  <si>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</si>
  <si>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</si>
  <si>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</si>
  <si>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</si>
  <si>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</si>
  <si>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</si>
  <si>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</si>
  <si>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</si>
  <si>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</si>
  <si>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</si>
  <si>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</si>
  <si>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</si>
  <si>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</si>
  <si>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</si>
  <si>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</si>
  <si>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</si>
  <si>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</si>
  <si>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</si>
  <si>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</si>
  <si>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</si>
  <si>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</si>
  <si>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</si>
  <si>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</si>
  <si>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</si>
  <si>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</si>
  <si>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</si>
  <si>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</si>
  <si>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</si>
  <si>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</si>
  <si>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</si>
  <si>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</si>
  <si>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</si>
  <si>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</si>
  <si>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</si>
  <si>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</si>
  <si>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</si>
  <si>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</si>
  <si>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</si>
  <si>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</si>
  <si>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</si>
  <si>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</si>
  <si>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</si>
  <si>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</si>
  <si>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</si>
  <si>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</si>
  <si>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</si>
  <si>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</si>
  <si>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</si>
  <si>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</si>
  <si>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</si>
  <si>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</si>
  <si>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</si>
  <si>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</si>
  <si>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</si>
  <si>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</si>
  <si>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</si>
  <si>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</si>
  <si>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</si>
  <si>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</si>
  <si>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</si>
  <si>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</si>
  <si>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</si>
  <si>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</si>
  <si>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</si>
  <si>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</si>
  <si>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</si>
  <si>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</si>
  <si>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</si>
  <si>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</si>
  <si>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</si>
  <si>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</si>
  <si>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</si>
  <si>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</si>
  <si>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</si>
  <si>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</si>
  <si>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</si>
  <si>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</si>
  <si>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</si>
  <si>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</si>
  <si>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</si>
  <si>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</si>
  <si>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</si>
  <si>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</si>
  <si>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</si>
  <si>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</si>
  <si>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</si>
  <si>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</si>
  <si>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</si>
  <si>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</si>
  <si>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</si>
  <si>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</si>
  <si>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</si>
  <si>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</si>
  <si>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</si>
  <si>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</si>
  <si>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</si>
  <si>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</si>
  <si>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</si>
  <si>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</si>
  <si>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</si>
  <si>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</si>
  <si>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</si>
  <si>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</si>
  <si>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</si>
  <si>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</si>
  <si>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</si>
  <si>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</si>
  <si>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</si>
  <si>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</si>
  <si>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</si>
  <si>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</si>
  <si>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</si>
  <si>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</si>
  <si>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</si>
  <si>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</si>
  <si>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</si>
  <si>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</si>
  <si>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</si>
  <si>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</si>
  <si>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</si>
  <si>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</si>
  <si>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</si>
  <si>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</si>
  <si>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</si>
  <si>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</si>
  <si>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</si>
  <si>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</si>
  <si>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</si>
  <si>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</si>
  <si>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</si>
  <si>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</si>
  <si>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</si>
  <si>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</si>
  <si>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</si>
  <si>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</si>
  <si>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</si>
  <si>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</si>
  <si>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</si>
  <si>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</si>
  <si>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</si>
  <si>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</si>
  <si>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</si>
  <si>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</si>
  <si>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</si>
  <si>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</si>
  <si>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</si>
  <si>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</si>
  <si>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</si>
  <si>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</si>
  <si>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</si>
  <si>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</si>
  <si>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</si>
  <si>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</si>
  <si>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</si>
  <si>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</si>
  <si>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</si>
  <si>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</si>
  <si>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</si>
  <si>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</si>
  <si>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</si>
  <si>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</si>
  <si>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</si>
  <si>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</si>
  <si>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</si>
  <si>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</si>
  <si>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</si>
  <si>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</si>
  <si>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</si>
  <si>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</si>
  <si>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</si>
  <si>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</si>
  <si>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</si>
  <si>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</si>
  <si>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</si>
  <si>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</si>
  <si>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</si>
  <si>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</si>
  <si>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</si>
  <si>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</si>
  <si>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</si>
  <si>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</si>
  <si>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</si>
  <si>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</si>
  <si>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</si>
  <si>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</si>
  <si>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</si>
  <si>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</si>
  <si>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</si>
  <si>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</si>
  <si>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</si>
  <si>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</si>
  <si>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</si>
  <si>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</si>
  <si>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</si>
  <si>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</si>
  <si>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</si>
  <si>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</si>
  <si>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</si>
  <si>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</si>
  <si>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</si>
  <si>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</si>
  <si>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</si>
  <si>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</si>
  <si>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</si>
  <si>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</si>
  <si>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</si>
  <si>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</si>
  <si>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</si>
  <si>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</si>
  <si>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</si>
  <si>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</si>
  <si>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</si>
  <si>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</si>
  <si>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</si>
  <si>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</si>
  <si>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</si>
  <si>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</si>
  <si>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</si>
  <si>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</si>
  <si>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</si>
  <si>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</si>
  <si>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</si>
  <si>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</si>
  <si>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</si>
  <si>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</si>
  <si>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</si>
  <si>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</si>
  <si>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</si>
  <si>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</si>
  <si>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</si>
  <si>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</si>
  <si>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</si>
  <si>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</si>
  <si>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</si>
  <si>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</si>
  <si>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</si>
  <si>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</si>
  <si>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</si>
  <si>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</si>
  <si>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</si>
  <si>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</si>
  <si>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</si>
  <si>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</si>
  <si>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</si>
  <si>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</si>
  <si>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</si>
  <si>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</si>
  <si>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</si>
  <si>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</si>
  <si>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</si>
  <si>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</si>
  <si>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</si>
  <si>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</si>
  <si>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</si>
  <si>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</si>
  <si>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</si>
  <si>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</si>
  <si>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</si>
  <si>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</si>
  <si>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</si>
  <si>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</si>
  <si>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</si>
  <si>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</si>
  <si>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</si>
  <si>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</si>
  <si>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</si>
  <si>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</si>
  <si>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</si>
  <si>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</si>
  <si>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</si>
  <si>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</si>
  <si>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</si>
  <si>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</si>
  <si>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</si>
  <si>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</si>
  <si>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</si>
  <si>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</si>
  <si>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</si>
  <si>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</si>
  <si>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</si>
  <si>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</si>
  <si>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</si>
  <si>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</si>
  <si>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</si>
  <si>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</si>
  <si>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</si>
  <si>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</si>
  <si>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</si>
  <si>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</si>
  <si>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</si>
  <si>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</si>
  <si>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</si>
  <si>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</si>
  <si>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</si>
  <si>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</si>
  <si>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</si>
  <si>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</si>
  <si>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</si>
  <si>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</si>
  <si>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</si>
  <si>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</si>
  <si>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</si>
  <si>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</si>
  <si>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</si>
  <si>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</si>
  <si>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</si>
  <si>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</si>
  <si>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</si>
  <si>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</si>
  <si>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</si>
  <si>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</si>
  <si>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</si>
  <si>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</si>
  <si>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</si>
  <si>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</si>
  <si>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</si>
  <si>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</si>
  <si>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</si>
  <si>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</si>
  <si>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</si>
  <si>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</si>
  <si>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</si>
  <si>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</si>
  <si>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</si>
  <si>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</si>
  <si>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</si>
  <si>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</si>
  <si>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</si>
  <si>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</si>
  <si>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</si>
  <si>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</si>
  <si>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</si>
  <si>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</si>
  <si>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</si>
  <si>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</si>
  <si>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</si>
  <si>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</si>
  <si>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</si>
  <si>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</si>
  <si>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</si>
  <si>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</si>
  <si>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</si>
  <si>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</si>
  <si>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</si>
  <si>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</si>
  <si>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</si>
  <si>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</si>
  <si>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</si>
  <si>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</si>
  <si>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</si>
  <si>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</si>
  <si>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</si>
  <si>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</si>
  <si>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</si>
  <si>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</si>
  <si>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</si>
  <si>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</si>
  <si>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</si>
  <si>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</si>
  <si>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</si>
  <si>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</si>
  <si>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</si>
  <si>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</si>
  <si>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</si>
  <si>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</si>
  <si>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</si>
  <si>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</si>
  <si>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</si>
  <si>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</si>
  <si>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</si>
  <si>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</si>
  <si>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</si>
  <si>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</si>
  <si>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</si>
  <si>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</si>
  <si>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</si>
  <si>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</si>
  <si>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</si>
  <si>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</si>
  <si>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</si>
  <si>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</si>
  <si>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</si>
  <si>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</si>
  <si>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</si>
  <si>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</si>
  <si>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</si>
  <si>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</si>
  <si>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</si>
  <si>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</si>
  <si>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</si>
  <si>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</si>
  <si>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</si>
  <si>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</si>
  <si>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</si>
  <si>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</si>
  <si>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</si>
  <si>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</si>
  <si>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</si>
  <si>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</si>
  <si>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</si>
  <si>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</si>
  <si>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</si>
  <si>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</si>
  <si>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</si>
  <si>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</si>
  <si>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</si>
  <si>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</si>
  <si>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</si>
  <si>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</si>
  <si>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</si>
  <si>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</si>
  <si>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</si>
  <si>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</si>
  <si>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</si>
  <si>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</si>
  <si>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</si>
  <si>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</si>
  <si>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</si>
  <si>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</si>
  <si>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</si>
  <si>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</si>
  <si>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</si>
  <si>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</si>
  <si>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</si>
  <si>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</si>
  <si>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</si>
  <si>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</si>
  <si>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</si>
  <si>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</si>
  <si>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</si>
  <si>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</si>
  <si>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</si>
  <si>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</si>
  <si>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</si>
  <si>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</si>
  <si>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</si>
  <si>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</si>
  <si>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</si>
  <si>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</si>
  <si>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</si>
  <si>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</si>
  <si>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</si>
  <si>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</si>
  <si>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</si>
  <si>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</si>
  <si>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</si>
  <si>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</si>
  <si>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</si>
  <si>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</si>
  <si>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</si>
  <si>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</si>
  <si>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</si>
  <si>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</si>
  <si>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</si>
  <si>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</si>
  <si>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</si>
  <si>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</si>
  <si>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</si>
  <si>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</si>
  <si>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</si>
  <si>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</si>
  <si>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</si>
  <si>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</si>
  <si>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</si>
  <si>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</si>
  <si>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</si>
  <si>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</si>
  <si>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</si>
  <si>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</si>
  <si>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</si>
  <si>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</si>
  <si>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</si>
  <si>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</si>
  <si>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</si>
  <si>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</si>
  <si>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</si>
  <si>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</si>
  <si>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</si>
  <si>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</si>
  <si>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</si>
  <si>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</si>
  <si>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</si>
  <si>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</si>
  <si>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</si>
  <si>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</si>
  <si>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</si>
  <si>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</si>
  <si>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</si>
  <si>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</si>
  <si>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</si>
  <si>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</si>
  <si>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</si>
  <si>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</si>
  <si>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</si>
  <si>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</si>
  <si>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</si>
  <si>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</si>
  <si>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</si>
  <si>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</si>
  <si>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</si>
  <si>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</si>
  <si>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</si>
  <si>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</si>
  <si>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</si>
  <si>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</si>
  <si>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</si>
  <si>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</si>
  <si>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</si>
  <si>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</si>
  <si>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</si>
  <si>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</si>
  <si>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</si>
  <si>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</si>
  <si>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</si>
  <si>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</si>
  <si>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</si>
  <si>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</si>
  <si>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</si>
  <si>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</si>
  <si>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</si>
  <si>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</si>
  <si>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</si>
  <si>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</si>
  <si>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</si>
  <si>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</si>
  <si>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</si>
  <si>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</si>
  <si>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</si>
  <si>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</si>
  <si>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</si>
  <si>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</si>
  <si>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</si>
  <si>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</si>
  <si>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</si>
  <si>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</si>
  <si>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</si>
  <si>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</si>
  <si>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</si>
  <si>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</si>
  <si>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</si>
  <si>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</si>
  <si>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</si>
  <si>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</si>
  <si>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</si>
  <si>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</si>
  <si>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</si>
  <si>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</si>
  <si>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</si>
  <si>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</si>
  <si>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</si>
  <si>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</si>
  <si>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</si>
  <si>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</si>
  <si>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</si>
  <si>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</si>
  <si>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</si>
  <si>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</si>
  <si>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</si>
  <si>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</si>
  <si>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</si>
  <si>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</si>
  <si>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</si>
  <si>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</si>
  <si>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</si>
  <si>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</si>
  <si>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</si>
  <si>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</si>
  <si>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</si>
  <si>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</si>
  <si>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</si>
  <si>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</si>
  <si>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</si>
  <si>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</si>
  <si>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</si>
  <si>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</si>
  <si>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</si>
  <si>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</si>
  <si>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</si>
  <si>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</si>
  <si>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</si>
  <si>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</si>
  <si>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</si>
  <si>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</si>
  <si>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</si>
  <si>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</si>
  <si>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</si>
  <si>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</si>
  <si>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</si>
  <si>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</si>
  <si>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</si>
  <si>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</si>
  <si>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</si>
  <si>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</si>
  <si>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</si>
  <si>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</si>
  <si>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</si>
  <si>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</si>
  <si>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</si>
  <si>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</si>
  <si>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</si>
  <si>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</si>
  <si>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</si>
  <si>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</si>
  <si>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</si>
  <si>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</si>
  <si>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</si>
  <si>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</si>
  <si>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</si>
  <si>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</si>
  <si>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</si>
  <si>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</si>
  <si>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</si>
  <si>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</si>
  <si>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</si>
  <si>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</si>
  <si>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</si>
  <si>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</si>
  <si>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</si>
  <si>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</si>
  <si>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</si>
  <si>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</si>
  <si>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</si>
  <si>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</si>
  <si>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</si>
  <si>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</si>
  <si>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</si>
  <si>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</si>
  <si>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</si>
  <si>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</si>
  <si>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</si>
  <si>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</si>
  <si>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</si>
  <si>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</si>
  <si>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</si>
  <si>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</si>
  <si>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</si>
  <si>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</si>
  <si>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</si>
  <si>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</si>
  <si>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</si>
  <si>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</si>
  <si>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</si>
  <si>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</si>
  <si>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</si>
  <si>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</si>
  <si>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</si>
  <si>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</si>
  <si>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</si>
  <si>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</si>
  <si>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</si>
  <si>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</si>
  <si>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</si>
  <si>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</si>
  <si>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</si>
  <si>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</si>
  <si>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</si>
  <si>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</si>
  <si>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</si>
  <si>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</si>
  <si>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</si>
  <si>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</si>
  <si>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</si>
  <si>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</si>
  <si>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</si>
  <si>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</si>
  <si>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</si>
  <si>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</si>
  <si>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</si>
  <si>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</si>
  <si>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</si>
  <si>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</si>
  <si>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</si>
  <si>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</si>
  <si>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</si>
  <si>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</si>
  <si>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</si>
  <si>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</si>
  <si>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</si>
  <si>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</si>
  <si>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</si>
  <si>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</si>
  <si>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</si>
  <si>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</si>
  <si>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</si>
  <si>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</si>
  <si>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</si>
  <si>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</si>
  <si>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</si>
  <si>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</si>
  <si>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</si>
  <si>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</si>
  <si>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</si>
  <si>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</si>
  <si>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</si>
  <si>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</si>
  <si>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</si>
  <si>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</si>
  <si>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</si>
  <si>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</si>
  <si>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</si>
  <si>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</si>
  <si>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</si>
  <si>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</si>
  <si>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</si>
  <si>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</si>
  <si>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</si>
  <si>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</si>
  <si>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</si>
  <si>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</si>
  <si>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</si>
  <si>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</si>
  <si>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</si>
  <si>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</si>
  <si>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</si>
  <si>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</si>
  <si>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</si>
  <si>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</si>
  <si>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</si>
  <si>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</si>
  <si>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</si>
  <si>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</si>
  <si>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</si>
  <si>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</si>
  <si>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</si>
  <si>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</si>
  <si>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</si>
  <si>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</si>
  <si>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</si>
  <si>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</si>
  <si>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</si>
  <si>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</si>
  <si>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</si>
  <si>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</si>
  <si>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</si>
  <si>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</si>
  <si>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</si>
  <si>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</si>
  <si>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</si>
  <si>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</si>
  <si>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</si>
  <si>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</si>
  <si>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</si>
  <si>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</si>
  <si>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</si>
  <si>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</si>
  <si>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</si>
  <si>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</si>
  <si>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</si>
  <si>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</si>
  <si>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</si>
  <si>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</si>
  <si>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</si>
  <si>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</si>
  <si>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</si>
  <si>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</si>
  <si>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</si>
  <si>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</si>
  <si>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</si>
  <si>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</si>
  <si>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</si>
  <si>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</si>
  <si>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</si>
  <si>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</si>
  <si>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</si>
  <si>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</si>
  <si>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</si>
  <si>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</si>
  <si>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</si>
  <si>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</si>
  <si>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</si>
  <si>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</si>
  <si>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</si>
  <si>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</si>
  <si>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</si>
  <si>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</si>
  <si>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</si>
  <si>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</si>
  <si>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</si>
  <si>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</si>
  <si>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</si>
  <si>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</si>
  <si>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</si>
  <si>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</si>
  <si>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</si>
  <si>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</si>
  <si>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</si>
  <si>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</si>
  <si>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</si>
  <si>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</si>
  <si>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</si>
  <si>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</si>
  <si>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</si>
  <si>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</si>
  <si>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</si>
  <si>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</si>
  <si>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</si>
  <si>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</si>
  <si>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</si>
  <si>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</si>
  <si>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</si>
  <si>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</si>
  <si>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</si>
  <si>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</si>
  <si>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</si>
  <si>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</si>
  <si>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</si>
  <si>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</si>
  <si>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</si>
  <si>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</si>
  <si>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</si>
  <si>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</si>
  <si>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</si>
  <si>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</si>
  <si>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</si>
  <si>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</si>
  <si>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</si>
  <si>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</si>
  <si>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</si>
  <si>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</si>
  <si>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</si>
  <si>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</si>
  <si>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</si>
  <si>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</si>
  <si>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</si>
  <si>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</si>
  <si>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</si>
  <si>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</si>
  <si>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</si>
  <si>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</si>
  <si>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</si>
  <si>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</si>
  <si>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</si>
  <si>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</si>
  <si>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</si>
  <si>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</si>
  <si>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</si>
  <si>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</si>
  <si>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</si>
  <si>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</si>
  <si>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</si>
  <si>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</si>
  <si>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</si>
  <si>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</si>
  <si>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</si>
  <si>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</si>
  <si>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</si>
  <si>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</si>
  <si>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</si>
  <si>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</si>
  <si>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</si>
  <si>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</si>
  <si>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</si>
  <si>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</si>
  <si>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</si>
  <si>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</si>
  <si>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</si>
  <si>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</si>
  <si>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</si>
  <si>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</si>
  <si>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</si>
  <si>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</si>
  <si>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</si>
  <si>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</si>
  <si>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</si>
  <si>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</si>
  <si>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</si>
  <si>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</si>
  <si>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</si>
  <si>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</si>
  <si>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</si>
  <si>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</si>
  <si>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</si>
  <si>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</si>
  <si>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</si>
  <si>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</si>
  <si>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</si>
  <si>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</si>
  <si>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</si>
  <si>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</si>
  <si>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</si>
  <si>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</si>
  <si>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</si>
  <si>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</si>
  <si>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</si>
  <si>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</si>
  <si>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</si>
  <si>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</si>
  <si>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</si>
  <si>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</si>
  <si>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</si>
  <si>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</si>
  <si>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</si>
  <si>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</si>
  <si>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</si>
  <si>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</si>
  <si>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</si>
  <si>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</si>
  <si>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</si>
  <si>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</si>
  <si>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</si>
  <si>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</si>
  <si>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</si>
  <si>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</si>
  <si>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</si>
  <si>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</si>
  <si>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</si>
  <si>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</si>
  <si>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</si>
  <si>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</si>
  <si>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</si>
  <si>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</si>
  <si>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</si>
  <si>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</si>
  <si>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</si>
  <si>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</si>
  <si>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</si>
  <si>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</si>
  <si>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</si>
  <si>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</si>
  <si>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</si>
  <si>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</si>
  <si>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</si>
  <si>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</si>
  <si>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</si>
  <si>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</si>
  <si>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</si>
  <si>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</si>
  <si>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</si>
  <si>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</si>
  <si>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</si>
  <si>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</si>
  <si>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</si>
  <si>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</si>
  <si>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</si>
  <si>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</si>
  <si>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</si>
  <si>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</si>
  <si>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</si>
  <si>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</si>
  <si>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</si>
  <si>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</si>
  <si>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</si>
  <si>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</si>
  <si>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</si>
  <si>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</si>
  <si>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</si>
  <si>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</si>
  <si>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</si>
  <si>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</si>
  <si>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</si>
  <si>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</si>
  <si>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</si>
  <si>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</si>
  <si>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</si>
  <si>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</si>
  <si>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</si>
  <si>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</si>
  <si>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</si>
  <si>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</si>
  <si>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</si>
  <si>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</si>
  <si>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</si>
  <si>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</si>
  <si>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</si>
  <si>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</si>
  <si>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</si>
  <si>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</si>
  <si>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</si>
  <si>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</si>
  <si>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</si>
  <si>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</si>
  <si>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</si>
  <si>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</si>
  <si>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</si>
  <si>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</si>
  <si>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</si>
  <si>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</si>
  <si>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</si>
  <si>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</si>
  <si>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</si>
  <si>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</si>
  <si>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</si>
  <si>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</si>
  <si>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</si>
  <si>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</si>
  <si>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</si>
  <si>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</si>
  <si>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</si>
  <si>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</si>
  <si>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</si>
  <si>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</si>
  <si>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</si>
  <si>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</si>
  <si>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</si>
  <si>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</si>
  <si>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</si>
  <si>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</si>
  <si>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</si>
  <si>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</si>
  <si>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</si>
  <si>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</si>
  <si>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</si>
  <si>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</si>
  <si>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</si>
  <si>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</si>
  <si>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</si>
  <si>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</si>
  <si>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</si>
  <si>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</si>
  <si>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</si>
  <si>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</si>
  <si>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</si>
  <si>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</si>
  <si>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</si>
  <si>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</si>
  <si>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</si>
  <si>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</si>
  <si>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</si>
  <si>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</si>
  <si>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</si>
  <si>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</si>
  <si>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</si>
  <si>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</si>
  <si>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</si>
  <si>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</si>
  <si>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</si>
  <si>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</si>
  <si>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</si>
  <si>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</si>
  <si>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</si>
  <si>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</si>
  <si>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</si>
  <si>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</si>
  <si>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</si>
  <si>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</si>
  <si>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</si>
  <si>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</si>
  <si>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</si>
  <si>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</si>
  <si>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</si>
  <si>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</si>
  <si>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</si>
  <si>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</si>
  <si>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</si>
  <si>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</si>
  <si>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</si>
  <si>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</si>
  <si>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</si>
  <si>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</si>
  <si>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</si>
  <si>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</si>
  <si>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</si>
  <si>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</si>
  <si>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</si>
  <si>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</si>
  <si>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</si>
  <si>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</si>
  <si>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</si>
  <si>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</si>
  <si>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</si>
  <si>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</si>
  <si>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</si>
  <si>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</si>
  <si>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</si>
  <si>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</si>
  <si>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</si>
  <si>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</si>
  <si>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</si>
  <si>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</si>
  <si>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</si>
  <si>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</si>
  <si>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</si>
  <si>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</si>
  <si>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</si>
  <si>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</si>
  <si>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</si>
  <si>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</si>
  <si>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</si>
  <si>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</si>
  <si>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</si>
  <si>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</si>
  <si>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</si>
  <si>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</si>
  <si>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</si>
  <si>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</si>
  <si>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</si>
  <si>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</si>
  <si>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</si>
  <si>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</si>
  <si>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</si>
  <si>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</si>
  <si>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</si>
  <si>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</si>
  <si>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</si>
  <si>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</si>
  <si>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</si>
  <si>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</si>
  <si>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</si>
  <si>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</si>
  <si>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</si>
  <si>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</si>
  <si>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</si>
  <si>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</si>
  <si>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</si>
  <si>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</si>
  <si>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</si>
  <si>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</si>
  <si>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</si>
  <si>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</si>
  <si>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</si>
  <si>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</si>
  <si>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</si>
  <si>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</si>
  <si>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</si>
  <si>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</si>
  <si>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</si>
  <si>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</si>
  <si>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</si>
  <si>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</si>
  <si>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</si>
  <si>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</si>
  <si>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</si>
  <si>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</si>
  <si>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</si>
  <si>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</si>
  <si>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</si>
  <si>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</si>
  <si>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</si>
  <si>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</si>
  <si>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</si>
  <si>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</si>
  <si>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</si>
  <si>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</si>
  <si>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</si>
  <si>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</si>
  <si>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</si>
  <si>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</si>
  <si>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</si>
  <si>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</si>
  <si>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</si>
  <si>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</si>
  <si>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</si>
  <si>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</si>
  <si>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</si>
  <si>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</si>
  <si>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</si>
  <si>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</si>
  <si>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</si>
  <si>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</si>
  <si>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</si>
  <si>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</si>
  <si>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</si>
  <si>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</si>
  <si>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</si>
  <si>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</si>
  <si>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</si>
  <si>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</si>
  <si>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</si>
  <si>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</si>
  <si>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</si>
  <si>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</si>
  <si>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</si>
  <si>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</si>
  <si>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</si>
  <si>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</si>
  <si>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</si>
  <si>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</si>
  <si>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</si>
  <si>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</si>
  <si>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</si>
  <si>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</si>
  <si>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</si>
  <si>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</si>
  <si>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</si>
  <si>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</si>
  <si>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</si>
  <si>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</si>
  <si>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</si>
  <si>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</si>
  <si>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</si>
  <si>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</si>
  <si>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</si>
  <si>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</si>
  <si>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</si>
  <si>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</si>
  <si>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</si>
  <si>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</si>
  <si>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</si>
  <si>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</si>
  <si>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</si>
  <si>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</si>
  <si>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</si>
  <si>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</si>
  <si>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</si>
  <si>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</si>
  <si>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</si>
  <si>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</si>
  <si>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</si>
  <si>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</si>
  <si>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</si>
  <si>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</si>
  <si>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</si>
  <si>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</si>
  <si>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</si>
  <si>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</si>
  <si>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</si>
  <si>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</si>
  <si>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</si>
  <si>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</si>
  <si>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</si>
  <si>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</si>
  <si>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</si>
  <si>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</si>
  <si>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</si>
  <si>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</si>
  <si>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</si>
  <si>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</si>
  <si>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</si>
  <si>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</si>
  <si>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</si>
  <si>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</si>
  <si>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</si>
  <si>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</si>
  <si>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</si>
  <si>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</si>
  <si>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</si>
  <si>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</si>
  <si>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</si>
  <si>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</si>
  <si>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</si>
  <si>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</si>
  <si>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</si>
  <si>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</si>
  <si>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</si>
  <si>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</si>
  <si>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</si>
  <si>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</si>
  <si>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</si>
  <si>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</si>
  <si>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</si>
  <si>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</si>
  <si>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</si>
  <si>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</si>
  <si>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</si>
  <si>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</si>
  <si>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</si>
  <si>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</si>
  <si>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</si>
  <si>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</si>
  <si>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</si>
  <si>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</si>
  <si>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</si>
  <si>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</si>
  <si>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</si>
  <si>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</si>
  <si>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</si>
  <si>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</si>
  <si>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</si>
  <si>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</si>
  <si>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</si>
  <si>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</si>
  <si>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</si>
  <si>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</si>
  <si>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</si>
  <si>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</si>
  <si>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</si>
  <si>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</si>
  <si>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</si>
  <si>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</si>
  <si>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</si>
  <si>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</si>
  <si>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</si>
  <si>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</si>
  <si>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</si>
  <si>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</si>
  <si>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</si>
  <si>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</si>
  <si>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</si>
  <si>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</si>
  <si>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</si>
  <si>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</si>
  <si>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</si>
  <si>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</si>
  <si>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</si>
  <si>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</si>
  <si>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</si>
  <si>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</si>
  <si>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</si>
  <si>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</si>
  <si>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</si>
  <si>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</si>
  <si>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</si>
  <si>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</si>
  <si>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</si>
  <si>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</si>
  <si>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</si>
  <si>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</si>
  <si>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</si>
  <si>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</si>
  <si>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</si>
  <si>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</si>
  <si>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</si>
  <si>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</si>
  <si>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</si>
  <si>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</si>
  <si>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</si>
  <si>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</si>
  <si>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</si>
  <si>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</si>
  <si>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</si>
  <si>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</si>
  <si>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</si>
  <si>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</si>
  <si>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</si>
  <si>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</si>
  <si>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</si>
  <si>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</si>
  <si>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</si>
  <si>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</si>
  <si>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</si>
  <si>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</si>
  <si>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</si>
  <si>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</si>
  <si>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</si>
  <si>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</si>
  <si>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</si>
  <si>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</si>
  <si>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</si>
  <si>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</si>
  <si>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</si>
  <si>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</si>
  <si>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</si>
  <si>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</si>
  <si>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</si>
  <si>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</si>
  <si>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</si>
  <si>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</si>
  <si>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</si>
  <si>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</si>
  <si>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</si>
  <si>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</si>
  <si>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</si>
  <si>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</si>
  <si>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</si>
  <si>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</si>
  <si>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</si>
  <si>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</si>
  <si>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</si>
  <si>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</si>
  <si>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</si>
  <si>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</si>
  <si>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</si>
  <si>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</si>
  <si>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</si>
  <si>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</si>
  <si>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</si>
  <si>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</si>
  <si>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</si>
  <si>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</si>
  <si>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</si>
  <si>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</si>
  <si>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</si>
  <si>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</si>
  <si>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</si>
  <si>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</si>
  <si>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</si>
  <si>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</si>
  <si>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</si>
  <si>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</si>
  <si>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</si>
  <si>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</si>
  <si>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</si>
  <si>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</si>
  <si>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</si>
  <si>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</si>
  <si>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</si>
  <si>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</si>
  <si>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</si>
  <si>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</si>
  <si>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</si>
  <si>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</si>
  <si>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</si>
  <si>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</si>
  <si>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</si>
  <si>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</si>
  <si>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</si>
  <si>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</si>
  <si>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</si>
  <si>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</si>
  <si>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</si>
  <si>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</si>
  <si>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</si>
  <si>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</si>
  <si>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</si>
  <si>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</si>
  <si>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</si>
  <si>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</si>
  <si>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</si>
  <si>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</si>
  <si>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</si>
  <si>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</si>
  <si>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</si>
  <si>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</si>
  <si>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</si>
  <si>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</si>
  <si>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</si>
  <si>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</si>
  <si>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</si>
  <si>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</si>
  <si>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</si>
  <si>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</si>
  <si>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</si>
  <si>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</si>
  <si>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</si>
  <si>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</si>
  <si>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</si>
  <si>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</si>
  <si>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</si>
  <si>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</si>
  <si>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</si>
  <si>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</si>
  <si>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</si>
  <si>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</si>
  <si>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</si>
  <si>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</si>
  <si>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</si>
  <si>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</si>
  <si>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</si>
  <si>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</si>
  <si>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</si>
  <si>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</si>
  <si>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</si>
  <si>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</si>
  <si>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</si>
  <si>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</si>
  <si>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</si>
  <si>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</si>
  <si>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</si>
  <si>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</si>
  <si>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</si>
  <si>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</si>
  <si>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</si>
  <si>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</si>
  <si>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</si>
  <si>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</si>
  <si>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</si>
  <si>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</si>
  <si>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</si>
  <si>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</si>
  <si>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</si>
  <si>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</si>
  <si>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</si>
  <si>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</si>
  <si>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</si>
  <si>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</si>
  <si>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</si>
  <si>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</si>
  <si>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</si>
  <si>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</si>
  <si>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</si>
  <si>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</si>
  <si>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</si>
  <si>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</si>
  <si>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</si>
  <si>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</si>
  <si>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</si>
  <si>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</si>
  <si>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</si>
  <si>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</si>
  <si>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</si>
  <si>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</si>
  <si>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</si>
  <si>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</si>
  <si>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</si>
  <si>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</si>
  <si>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</si>
  <si>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</si>
  <si>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</si>
  <si>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</si>
  <si>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</si>
  <si>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</si>
  <si>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</si>
  <si>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</si>
  <si>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</si>
  <si>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</si>
  <si>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</si>
  <si>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</si>
  <si>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</si>
  <si>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</si>
  <si>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</si>
  <si>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</si>
  <si>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</si>
  <si>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</si>
  <si>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</si>
  <si>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</si>
  <si>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</si>
  <si>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</si>
  <si>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</si>
  <si>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</si>
  <si>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</si>
  <si>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</si>
  <si>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</si>
  <si>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</si>
  <si>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</si>
  <si>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</si>
  <si>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</si>
  <si>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</si>
  <si>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</si>
  <si>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</si>
  <si>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</si>
  <si>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</si>
  <si>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</si>
  <si>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</si>
  <si>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</si>
  <si>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</si>
  <si>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</si>
  <si>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</si>
  <si>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</si>
  <si>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</si>
  <si>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</si>
  <si>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</si>
  <si>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</si>
  <si>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</si>
  <si>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</si>
  <si>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</si>
  <si>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</si>
  <si>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</si>
  <si>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</si>
  <si>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</si>
  <si>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</si>
  <si>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</si>
  <si>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</si>
  <si>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</si>
  <si>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</si>
  <si>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</si>
  <si>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</si>
  <si>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</si>
  <si>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</si>
  <si>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</si>
  <si>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</si>
  <si>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</si>
  <si>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</si>
  <si>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</si>
  <si>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</si>
  <si>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</si>
  <si>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</si>
  <si>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</si>
  <si>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</si>
  <si>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</si>
  <si>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</si>
  <si>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</si>
  <si>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</si>
  <si>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</si>
  <si>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</si>
  <si>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</si>
  <si>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</si>
  <si>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</si>
  <si>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</si>
  <si>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</si>
  <si>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</si>
  <si>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</si>
  <si>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</si>
  <si>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</si>
  <si>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</si>
  <si>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</si>
  <si>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</si>
  <si>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</si>
  <si>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</si>
  <si>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</si>
  <si>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</si>
  <si>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</si>
  <si>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</si>
  <si>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</si>
  <si>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</si>
  <si>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</si>
  <si>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</si>
  <si>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</si>
  <si>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</si>
  <si>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</si>
  <si>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</si>
  <si>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</si>
  <si>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</si>
  <si>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</si>
  <si>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</si>
  <si>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</si>
  <si>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</si>
  <si>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</si>
  <si>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</si>
  <si>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</si>
  <si>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</si>
  <si>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</si>
  <si>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</si>
  <si>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</si>
  <si>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</si>
  <si>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</si>
  <si>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</si>
  <si>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</si>
  <si>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</si>
  <si>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</si>
  <si>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</si>
  <si>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</si>
  <si>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</si>
  <si>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</si>
  <si>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</si>
  <si>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</si>
  <si>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</si>
  <si>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</si>
  <si>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</si>
  <si>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</si>
  <si>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</si>
  <si>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</si>
  <si>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</si>
  <si>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</si>
  <si>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</si>
  <si>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</si>
  <si>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</si>
  <si>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</si>
  <si>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</si>
  <si>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</si>
  <si>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</si>
  <si>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</si>
  <si>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</si>
  <si>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</si>
  <si>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</si>
  <si>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</si>
  <si>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</si>
  <si>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</si>
  <si>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</si>
  <si>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</si>
  <si>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</si>
  <si>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</si>
  <si>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</si>
  <si>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</si>
  <si>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</si>
  <si>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</si>
  <si>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</si>
  <si>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</si>
  <si>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</si>
  <si>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</si>
  <si>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</si>
  <si>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</si>
  <si>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</si>
  <si>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</si>
  <si>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</si>
  <si>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</si>
  <si>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</si>
  <si>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</si>
  <si>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</si>
  <si>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</si>
  <si>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</si>
  <si>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</si>
  <si>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</si>
  <si>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</si>
  <si>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</si>
  <si>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</si>
  <si>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</si>
  <si>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</si>
  <si>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</si>
  <si>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</si>
  <si>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</si>
  <si>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</si>
  <si>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</si>
  <si>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</si>
  <si>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</si>
  <si>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</si>
  <si>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</si>
  <si>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</si>
  <si>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</si>
  <si>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</si>
  <si>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</si>
  <si>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</si>
  <si>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</si>
  <si>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</si>
  <si>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</si>
  <si>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</si>
  <si>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</si>
  <si>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</si>
  <si>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</si>
  <si>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</si>
  <si>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</si>
  <si>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</si>
  <si>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</si>
  <si>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</si>
  <si>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</si>
  <si>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</si>
  <si>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</si>
  <si>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</si>
  <si>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</si>
  <si>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</si>
  <si>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</si>
  <si>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</si>
  <si>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</si>
  <si>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</si>
  <si>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</si>
  <si>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</si>
  <si>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</si>
  <si>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</si>
  <si>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</si>
  <si>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</si>
  <si>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</si>
  <si>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</si>
  <si>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</si>
  <si>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</si>
  <si>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</si>
  <si>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</si>
  <si>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</si>
  <si>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</si>
  <si>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</si>
  <si>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</si>
  <si>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</si>
  <si>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</si>
  <si>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</si>
  <si>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</si>
  <si>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</si>
  <si>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</si>
  <si>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</si>
  <si>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</si>
  <si>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</si>
  <si>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</si>
  <si>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</si>
  <si>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</si>
  <si>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</si>
  <si>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</si>
  <si>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</si>
  <si>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</si>
  <si>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</si>
  <si>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</si>
  <si>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</si>
  <si>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</si>
  <si>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</si>
  <si>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</si>
  <si>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</si>
  <si>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</si>
  <si>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</si>
  <si>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</si>
  <si>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</si>
  <si>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</si>
  <si>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</si>
  <si>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</si>
  <si>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</si>
  <si>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</si>
  <si>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</si>
  <si>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</si>
  <si>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</si>
  <si>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</si>
  <si>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</si>
  <si>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</si>
  <si>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</si>
  <si>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</si>
  <si>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</si>
  <si>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</si>
  <si>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</si>
  <si>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</si>
  <si>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</si>
  <si>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</si>
  <si>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</si>
  <si>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</si>
  <si>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</si>
  <si>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</si>
  <si>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</si>
  <si>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</si>
  <si>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</si>
  <si>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</si>
  <si>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</si>
  <si>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</si>
  <si>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</si>
  <si>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</si>
  <si>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</si>
  <si>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</si>
  <si>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</si>
  <si>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</si>
  <si>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</si>
  <si>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</si>
  <si>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</si>
  <si>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</si>
  <si>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</si>
  <si>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</si>
  <si>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</si>
  <si>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</si>
  <si>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</si>
  <si>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</si>
  <si>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</si>
  <si>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</si>
  <si>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</si>
  <si>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</si>
  <si>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</si>
  <si>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</si>
  <si>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</si>
  <si>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</si>
  <si>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</si>
  <si>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</si>
  <si>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</si>
  <si>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</si>
  <si>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</si>
  <si>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</si>
  <si>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</si>
  <si>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</si>
  <si>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</si>
  <si>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</si>
  <si>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</si>
  <si>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</si>
  <si>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</si>
  <si>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</si>
  <si>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</si>
  <si>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</si>
  <si>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</si>
  <si>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</si>
  <si>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</si>
  <si>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</si>
  <si>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</si>
  <si>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</si>
  <si>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</si>
  <si>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</si>
  <si>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</si>
  <si>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</si>
  <si>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</si>
  <si>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</si>
  <si>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</si>
  <si>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</si>
  <si>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</si>
  <si>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</si>
  <si>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</si>
  <si>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</si>
  <si>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</si>
  <si>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</si>
  <si>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</si>
  <si>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</si>
  <si>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</si>
  <si>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</si>
  <si>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</si>
  <si>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</si>
  <si>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</si>
  <si>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</si>
  <si>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</si>
  <si>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</si>
  <si>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</si>
  <si>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</si>
  <si>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</si>
  <si>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</si>
  <si>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</si>
  <si>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</si>
  <si>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</si>
  <si>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</si>
  <si>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</si>
  <si>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</si>
  <si>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</si>
  <si>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</si>
  <si>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</si>
  <si>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</si>
  <si>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</si>
  <si>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</si>
  <si>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</si>
  <si>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</si>
  <si>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</si>
  <si>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</si>
  <si>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</si>
  <si>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</si>
  <si>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</si>
  <si>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</si>
  <si>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</si>
  <si>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</si>
  <si>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</si>
  <si>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</si>
  <si>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</si>
  <si>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</si>
  <si>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</si>
  <si>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</si>
  <si>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</si>
  <si>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</si>
  <si>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</si>
  <si>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</si>
  <si>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</si>
  <si>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</si>
  <si>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</si>
  <si>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</si>
  <si>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</si>
  <si>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</si>
  <si>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</si>
  <si>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</si>
  <si>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</si>
  <si>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</si>
  <si>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</si>
  <si>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</si>
  <si>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</si>
  <si>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</si>
  <si>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</si>
  <si>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</si>
  <si>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</si>
  <si>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</si>
  <si>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</si>
  <si>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</si>
  <si>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</si>
  <si>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</si>
  <si>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</si>
  <si>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</si>
  <si>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</si>
  <si>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</si>
  <si>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</si>
  <si>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</si>
  <si>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</si>
  <si>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</si>
  <si>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</si>
  <si>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</si>
  <si>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</si>
  <si>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</si>
  <si>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</si>
  <si>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</si>
  <si>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</si>
  <si>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</si>
  <si>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</si>
  <si>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</si>
  <si>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</si>
  <si>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</si>
  <si>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</si>
  <si>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</si>
  <si>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</si>
  <si>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</si>
  <si>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</si>
  <si>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</si>
  <si>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</si>
  <si>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</si>
  <si>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</si>
  <si>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</si>
  <si>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</si>
  <si>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</si>
  <si>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</si>
  <si>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</si>
  <si>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</si>
  <si>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</si>
  <si>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</si>
  <si>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</si>
  <si>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</si>
  <si>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</si>
  <si>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</si>
  <si>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</si>
  <si>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</si>
  <si>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</si>
  <si>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</si>
  <si>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</si>
  <si>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</si>
  <si>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</si>
  <si>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</si>
  <si>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</si>
  <si>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</si>
  <si>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</si>
  <si>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</si>
  <si>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</si>
  <si>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</si>
  <si>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</si>
  <si>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</si>
  <si>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</si>
  <si>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</si>
  <si>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</si>
  <si>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</si>
  <si>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</si>
  <si>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</si>
  <si>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</si>
  <si>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</si>
  <si>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</si>
  <si>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</si>
  <si>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</si>
  <si>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</si>
  <si>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</si>
  <si>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</si>
  <si>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</si>
  <si>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</si>
  <si>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</si>
  <si>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</si>
  <si>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</si>
  <si>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</si>
  <si>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</si>
  <si>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</si>
  <si>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</si>
  <si>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</si>
  <si>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</si>
  <si>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</si>
  <si>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</si>
  <si>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</si>
  <si>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</si>
  <si>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</si>
  <si>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</si>
  <si>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</si>
  <si>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</si>
  <si>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</si>
  <si>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</si>
  <si>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</si>
  <si>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</si>
  <si>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</si>
  <si>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</si>
  <si>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</si>
  <si>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</si>
  <si>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</si>
  <si>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</si>
  <si>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</si>
  <si>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</si>
  <si>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</si>
  <si>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</si>
  <si>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</si>
  <si>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</si>
  <si>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</si>
  <si>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</si>
  <si>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</si>
  <si>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</si>
  <si>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</si>
  <si>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</si>
  <si>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</si>
  <si>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</si>
  <si>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</si>
  <si>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</si>
  <si>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</si>
  <si>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</si>
  <si>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</si>
  <si>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</si>
  <si>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</si>
  <si>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</si>
  <si>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</si>
  <si>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</si>
  <si>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</si>
  <si>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</si>
  <si>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</si>
  <si>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</si>
  <si>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</si>
  <si>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</si>
  <si>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</si>
  <si>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</si>
  <si>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</si>
  <si>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</si>
  <si>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</si>
  <si>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</si>
  <si>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</si>
  <si>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</si>
  <si>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</si>
  <si>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</si>
  <si>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</si>
  <si>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</si>
  <si>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</si>
  <si>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</si>
  <si>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</si>
  <si>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</si>
  <si>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</si>
  <si>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</si>
  <si>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</si>
  <si>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</si>
  <si>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</si>
  <si>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</si>
  <si>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</si>
  <si>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</si>
  <si>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</si>
  <si>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</si>
  <si>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</si>
  <si>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</si>
  <si>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</si>
  <si>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</si>
  <si>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</si>
  <si>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</si>
  <si>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</si>
  <si>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</si>
  <si>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</si>
  <si>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</si>
  <si>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</si>
  <si>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</si>
  <si>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</si>
  <si>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</si>
  <si>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</si>
  <si>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</si>
  <si>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</si>
  <si>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</si>
  <si>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</si>
  <si>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</si>
  <si>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</si>
  <si>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</si>
  <si>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</si>
  <si>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</si>
  <si>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</si>
  <si>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</si>
  <si>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</si>
  <si>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</si>
  <si>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</si>
  <si>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</si>
  <si>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</si>
  <si>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</si>
  <si>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</si>
  <si>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</si>
  <si>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</si>
  <si>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</si>
  <si>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</si>
  <si>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</si>
  <si>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</si>
  <si>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</si>
  <si>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</si>
  <si>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</si>
  <si>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</si>
  <si>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</si>
  <si>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</si>
  <si>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</si>
  <si>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</si>
  <si>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</si>
  <si>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</si>
  <si>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</si>
  <si>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</si>
  <si>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</si>
  <si>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</si>
  <si>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</si>
  <si>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</si>
  <si>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</si>
  <si>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</si>
  <si>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</si>
  <si>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</si>
  <si>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</si>
  <si>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</si>
  <si>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</si>
  <si>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</si>
  <si>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</si>
  <si>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</si>
  <si>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</si>
  <si>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</si>
  <si>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</si>
  <si>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</si>
  <si>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</si>
  <si>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</si>
  <si>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</si>
  <si>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</si>
  <si>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</si>
  <si>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</si>
  <si>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</si>
  <si>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</si>
  <si>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</si>
  <si>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</si>
  <si>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</si>
  <si>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</si>
  <si>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</si>
  <si>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</si>
  <si>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</si>
  <si>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</si>
  <si>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</si>
  <si>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</si>
  <si>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</si>
  <si>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</si>
  <si>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</si>
  <si>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</si>
  <si>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</si>
  <si>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</si>
  <si>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</si>
  <si>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</si>
  <si>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</si>
  <si>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</si>
  <si>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</si>
  <si>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</si>
  <si>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</si>
  <si>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</si>
  <si>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</si>
  <si>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</si>
  <si>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</si>
  <si>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</si>
  <si>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</si>
  <si>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</si>
  <si>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</si>
  <si>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</si>
  <si>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</si>
  <si>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</si>
  <si>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</si>
  <si>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</si>
  <si>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</si>
  <si>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</si>
  <si>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</si>
  <si>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</si>
  <si>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</si>
  <si>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</si>
  <si>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</si>
  <si>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</si>
  <si>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</si>
  <si>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</si>
  <si>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</si>
  <si>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</si>
  <si>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</si>
  <si>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</si>
  <si>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</si>
  <si>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</si>
  <si>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</si>
  <si>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</si>
  <si>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</si>
  <si>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</si>
  <si>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</si>
  <si>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</si>
  <si>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</si>
  <si>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</si>
  <si>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</si>
  <si>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</si>
  <si>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</si>
  <si>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</si>
  <si>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</si>
  <si>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</si>
  <si>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</si>
  <si>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</si>
  <si>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</si>
  <si>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</si>
  <si>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</si>
  <si>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</si>
  <si>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</si>
  <si>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</si>
  <si>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</si>
  <si>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</si>
  <si>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</si>
  <si>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</si>
  <si>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</si>
  <si>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</si>
  <si>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</si>
  <si>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</si>
  <si>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</si>
  <si>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</si>
  <si>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</si>
  <si>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</si>
  <si>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</si>
  <si>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</si>
  <si>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</si>
  <si>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</si>
  <si>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</si>
  <si>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</si>
  <si>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</si>
  <si>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</si>
  <si>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</si>
  <si>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</si>
  <si>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</si>
  <si>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</si>
  <si>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</si>
  <si>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</si>
  <si>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</si>
  <si>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</si>
  <si>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</si>
  <si>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</si>
  <si>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</si>
  <si>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</si>
  <si>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</si>
  <si>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</si>
  <si>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</si>
  <si>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</si>
  <si>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</si>
  <si>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</si>
  <si>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</si>
  <si>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</si>
  <si>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</si>
  <si>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</si>
  <si>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</si>
  <si>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</si>
  <si>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</si>
  <si>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</si>
  <si>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</si>
  <si>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</si>
  <si>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</si>
  <si>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</si>
  <si>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</si>
  <si>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</si>
  <si>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</si>
  <si>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</si>
  <si>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</si>
  <si>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</si>
  <si>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</si>
  <si>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</si>
  <si>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</si>
  <si>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</si>
  <si>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</si>
  <si>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</si>
  <si>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</si>
  <si>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</si>
  <si>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</si>
  <si>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</si>
  <si>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</si>
  <si>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</si>
  <si>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</si>
  <si>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</si>
  <si>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</si>
  <si>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</si>
  <si>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</si>
  <si>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</si>
  <si>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</si>
  <si>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</si>
  <si>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</si>
  <si>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</si>
  <si>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</si>
  <si>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</si>
  <si>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</si>
  <si>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</si>
  <si>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</si>
  <si>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</si>
  <si>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</si>
  <si>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</si>
  <si>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</si>
  <si>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</si>
  <si>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</si>
  <si>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</si>
  <si>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</si>
  <si>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</si>
  <si>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</si>
  <si>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</si>
  <si>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</si>
  <si>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</si>
  <si>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</si>
  <si>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</si>
  <si>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</si>
  <si>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</si>
  <si>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</si>
  <si>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</si>
  <si>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</si>
  <si>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</si>
  <si>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</si>
  <si>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</si>
  <si>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</si>
  <si>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</si>
  <si>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</si>
  <si>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</si>
  <si>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</si>
  <si>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</si>
  <si>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</si>
  <si>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</si>
  <si>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</si>
  <si>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</si>
  <si>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</si>
  <si>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</si>
  <si>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</si>
  <si>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</si>
  <si>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</si>
  <si>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</si>
  <si>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</si>
  <si>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</si>
  <si>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</si>
  <si>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</si>
  <si>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</si>
  <si>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</si>
  <si>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</si>
  <si>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</si>
  <si>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</si>
  <si>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</si>
  <si>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</si>
  <si>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</si>
  <si>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</si>
  <si>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</si>
  <si>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</si>
  <si>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</si>
  <si>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</si>
  <si>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</si>
  <si>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</si>
  <si>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</si>
  <si>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</si>
  <si>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</si>
  <si>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</si>
  <si>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</si>
  <si>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</si>
  <si>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</si>
  <si>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</si>
  <si>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</si>
  <si>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</si>
  <si>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</si>
  <si>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</si>
  <si>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</si>
  <si>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</si>
  <si>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</si>
  <si>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</si>
  <si>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</si>
  <si>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</si>
  <si>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</si>
  <si>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</si>
  <si>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</si>
  <si>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</si>
  <si>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</si>
  <si>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</si>
  <si>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</si>
  <si>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</si>
  <si>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</si>
  <si>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</si>
  <si>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</si>
  <si>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</si>
  <si>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</si>
  <si>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</si>
  <si>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</si>
  <si>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</si>
  <si>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</si>
  <si>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</si>
  <si>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</si>
  <si>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</si>
  <si>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</si>
  <si>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</si>
  <si>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</si>
  <si>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</si>
  <si>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</si>
  <si>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</si>
  <si>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</si>
  <si>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</si>
  <si>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</si>
  <si>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</si>
  <si>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</si>
  <si>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</si>
  <si>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</si>
  <si>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</si>
  <si>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</si>
  <si>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</si>
  <si>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</si>
  <si>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</si>
  <si>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</si>
  <si>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</si>
  <si>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</si>
  <si>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</si>
  <si>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</si>
  <si>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</si>
  <si>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</si>
  <si>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</si>
  <si>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</si>
  <si>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</si>
  <si>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</si>
  <si>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</si>
  <si>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</si>
  <si>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</si>
  <si>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</si>
  <si>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</si>
  <si>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</si>
  <si>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</si>
  <si>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</si>
  <si>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</si>
  <si>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</si>
  <si>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</si>
  <si>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</si>
  <si>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</si>
  <si>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</si>
  <si>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</si>
  <si>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</si>
  <si>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</si>
  <si>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</si>
  <si>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</si>
  <si>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</si>
  <si>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</si>
  <si>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</si>
  <si>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</si>
  <si>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</si>
  <si>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</si>
  <si>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</si>
  <si>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</si>
  <si>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</si>
  <si>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</si>
  <si>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</si>
  <si>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</si>
  <si>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</si>
  <si>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</si>
  <si>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</si>
  <si>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</si>
  <si>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</si>
  <si>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</si>
  <si>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</si>
  <si>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</si>
  <si>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</si>
  <si>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</si>
  <si>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</si>
  <si>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</si>
  <si>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</si>
  <si>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</si>
  <si>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</si>
  <si>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</si>
  <si>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</si>
  <si>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</si>
  <si>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</si>
  <si>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</si>
  <si>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</si>
  <si>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</si>
  <si>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</si>
  <si>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</si>
  <si>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</si>
  <si>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</si>
  <si>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</si>
  <si>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</si>
  <si>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</si>
  <si>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</si>
  <si>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</si>
  <si>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</si>
  <si>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</si>
  <si>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</si>
  <si>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</si>
  <si>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</si>
  <si>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</si>
  <si>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</si>
  <si>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</si>
  <si>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</si>
  <si>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</si>
  <si>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</si>
  <si>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</si>
  <si>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</si>
  <si>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</si>
  <si>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</si>
  <si>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</si>
  <si>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</si>
  <si>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</si>
  <si>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</si>
  <si>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</si>
  <si>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</si>
  <si>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</si>
  <si>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</si>
  <si>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</si>
  <si>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</si>
  <si>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</si>
  <si>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</si>
  <si>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</si>
  <si>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</si>
  <si>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</si>
  <si>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</si>
  <si>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</si>
  <si>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</si>
  <si>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</si>
  <si>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</si>
  <si>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</si>
  <si>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</si>
  <si>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</si>
  <si>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</si>
  <si>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</si>
  <si>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</si>
  <si>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</si>
  <si>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</si>
  <si>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</si>
  <si>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</si>
  <si>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</si>
  <si>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</si>
  <si>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</si>
  <si>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</si>
  <si>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</si>
  <si>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</si>
  <si>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</si>
  <si>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</si>
  <si>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</si>
  <si>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</si>
  <si>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</si>
  <si>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</si>
  <si>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</si>
  <si>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</si>
  <si>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</si>
  <si>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</si>
  <si>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</si>
  <si>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</si>
  <si>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</si>
  <si>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</si>
  <si>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</si>
  <si>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</si>
  <si>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</si>
  <si>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</si>
  <si>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</si>
  <si>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</si>
  <si>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</si>
  <si>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</si>
  <si>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</si>
  <si>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</si>
  <si>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</si>
  <si>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</si>
  <si>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</si>
  <si>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</si>
  <si>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</si>
  <si>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</si>
  <si>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</si>
  <si>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</si>
  <si>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</si>
  <si>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</si>
  <si>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</si>
  <si>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</si>
  <si>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</si>
  <si>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</si>
  <si>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</si>
  <si>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</si>
  <si>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</si>
  <si>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</si>
  <si>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</si>
  <si>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</si>
  <si>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</si>
  <si>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</si>
  <si>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</si>
  <si>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</si>
  <si>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</si>
  <si>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</si>
  <si>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</si>
  <si>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</si>
  <si>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</si>
  <si>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</si>
  <si>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</si>
  <si>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</si>
  <si>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</si>
  <si>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</si>
  <si>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</si>
  <si>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</si>
  <si>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</si>
  <si>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</si>
  <si>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</si>
  <si>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</si>
  <si>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</si>
  <si>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</si>
  <si>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</si>
  <si>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</si>
  <si>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</si>
  <si>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</si>
  <si>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</si>
  <si>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</si>
  <si>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</si>
  <si>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</si>
  <si>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</si>
  <si>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</si>
  <si>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</si>
  <si>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</si>
  <si>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</si>
  <si>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</si>
  <si>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</si>
  <si>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</si>
  <si>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</si>
  <si>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</si>
  <si>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</si>
  <si>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</si>
  <si>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</si>
  <si>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</si>
  <si>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</si>
  <si>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</si>
  <si>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</si>
  <si>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</si>
  <si>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</si>
  <si>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</si>
  <si>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</si>
  <si>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</si>
  <si>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</si>
  <si>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</si>
  <si>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</si>
  <si>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</si>
  <si>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</si>
  <si>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</si>
  <si>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</si>
  <si>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</si>
  <si>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</si>
  <si>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</si>
  <si>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</si>
  <si>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</si>
  <si>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</si>
  <si>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</si>
  <si>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</si>
  <si>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</si>
  <si>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</si>
  <si>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</si>
  <si>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</si>
  <si>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</si>
  <si>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</si>
  <si>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</si>
  <si>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</si>
  <si>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</si>
  <si>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</si>
  <si>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</si>
  <si>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</si>
  <si>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</si>
  <si>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</si>
  <si>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</si>
  <si>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</si>
  <si>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</si>
  <si>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</si>
  <si>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</si>
  <si>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</si>
  <si>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</si>
  <si>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</si>
  <si>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</si>
  <si>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</si>
  <si>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</si>
  <si>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</si>
  <si>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</si>
  <si>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</si>
  <si>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</si>
  <si>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</si>
  <si>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</si>
  <si>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</si>
  <si>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</si>
  <si>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</si>
  <si>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</si>
  <si>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</si>
  <si>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</si>
  <si>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</si>
  <si>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</si>
  <si>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</si>
  <si>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</si>
  <si>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</si>
  <si>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</si>
  <si>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</si>
  <si>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</si>
  <si>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</si>
  <si>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</si>
  <si>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</si>
  <si>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</si>
  <si>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</si>
  <si>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</si>
  <si>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</si>
  <si>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</si>
  <si>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</si>
  <si>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</si>
  <si>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</si>
  <si>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</si>
  <si>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</si>
  <si>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</si>
  <si>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</si>
  <si>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</si>
  <si>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</si>
  <si>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</si>
  <si>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</si>
  <si>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</si>
  <si>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</si>
  <si>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</si>
  <si>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</si>
  <si>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</si>
  <si>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</si>
  <si>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</si>
  <si>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</si>
  <si>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</si>
  <si>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</si>
  <si>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</si>
  <si>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</si>
  <si>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</si>
  <si>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</si>
  <si>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</si>
  <si>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</si>
  <si>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</si>
  <si>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</si>
  <si>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</si>
  <si>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</si>
  <si>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</si>
  <si>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</si>
  <si>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</si>
  <si>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</si>
  <si>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</si>
  <si>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</si>
  <si>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</si>
  <si>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</si>
  <si>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</si>
  <si>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</si>
  <si>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</si>
  <si>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</si>
  <si>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</si>
  <si>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</si>
  <si>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</si>
  <si>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</si>
  <si>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</si>
  <si>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</si>
  <si>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</si>
  <si>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</si>
  <si>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</si>
  <si>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</si>
  <si>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</si>
  <si>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</si>
  <si>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</si>
  <si>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</si>
  <si>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</si>
  <si>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</si>
  <si>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</si>
  <si>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</si>
  <si>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</si>
  <si>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</si>
  <si>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</si>
  <si>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</si>
  <si>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</si>
  <si>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</si>
  <si>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</si>
  <si>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</si>
  <si>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</si>
  <si>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</si>
  <si>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</si>
  <si>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</si>
  <si>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</si>
  <si>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</si>
  <si>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</si>
  <si>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</si>
  <si>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</si>
  <si>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</si>
  <si>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</si>
  <si>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</si>
  <si>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</si>
  <si>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</si>
  <si>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</si>
  <si>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</si>
  <si>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</si>
  <si>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</si>
  <si>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</si>
  <si>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</si>
  <si>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</si>
  <si>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</si>
  <si>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</si>
  <si>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</si>
  <si>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</si>
  <si>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</si>
  <si>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</si>
  <si>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</si>
  <si>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</si>
  <si>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</si>
  <si>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</si>
  <si>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</si>
  <si>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</si>
  <si>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</si>
  <si>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</si>
  <si>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</si>
  <si>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</si>
  <si>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</si>
  <si>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</si>
  <si>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</si>
  <si>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</si>
  <si>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</si>
  <si>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</si>
  <si>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</si>
  <si>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</si>
  <si>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</si>
  <si>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</si>
  <si>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</si>
  <si>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</si>
  <si>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</si>
  <si>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</si>
  <si>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</si>
  <si>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</si>
  <si>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</si>
  <si>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</si>
  <si>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</si>
  <si>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</si>
  <si>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</si>
  <si>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</si>
  <si>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</si>
  <si>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</si>
  <si>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</si>
  <si>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</si>
  <si>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</si>
  <si>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</si>
  <si>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</si>
  <si>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</si>
  <si>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</si>
  <si>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</si>
  <si>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</si>
  <si>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</si>
  <si>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</si>
  <si>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</si>
  <si>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</si>
  <si>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</si>
  <si>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</si>
  <si>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</si>
  <si>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</si>
  <si>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</si>
  <si>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</si>
  <si>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</si>
  <si>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</si>
  <si>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</si>
  <si>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</si>
  <si>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</si>
  <si>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</si>
  <si>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</si>
  <si>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</si>
  <si>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</si>
  <si>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</si>
  <si>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</si>
  <si>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</si>
  <si>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</si>
  <si>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</si>
  <si>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</si>
  <si>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</si>
  <si>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</si>
  <si>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</si>
  <si>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</si>
  <si>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</si>
  <si>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</si>
  <si>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</si>
  <si>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</si>
  <si>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</si>
  <si>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</si>
  <si>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</si>
  <si>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</si>
  <si>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</si>
  <si>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</si>
  <si>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</si>
  <si>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</si>
  <si>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</si>
  <si>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</si>
  <si>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</si>
  <si>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</si>
  <si>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</si>
  <si>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</si>
  <si>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</si>
  <si>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</si>
  <si>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</si>
  <si>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</si>
  <si>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</si>
  <si>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</si>
  <si>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</si>
  <si>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</si>
  <si>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</si>
  <si>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</si>
  <si>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</si>
  <si>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</si>
  <si>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</si>
  <si>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</si>
  <si>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</si>
  <si>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</si>
  <si>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</si>
  <si>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</si>
  <si>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</si>
  <si>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</si>
  <si>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</si>
  <si>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</si>
  <si>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</si>
  <si>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</si>
  <si>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</si>
  <si>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</si>
  <si>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</si>
  <si>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</si>
  <si>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</si>
  <si>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</si>
  <si>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</si>
  <si>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</si>
  <si>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</si>
  <si>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</si>
  <si>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</si>
  <si>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</si>
  <si>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</si>
  <si>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</si>
  <si>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</si>
  <si>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</si>
  <si>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</si>
  <si>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</si>
  <si>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</si>
  <si>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</si>
  <si>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</si>
  <si>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</si>
  <si>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</si>
  <si>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</si>
  <si>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</si>
  <si>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</si>
  <si>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</si>
  <si>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</si>
  <si>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</si>
  <si>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</si>
  <si>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</si>
  <si>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</si>
  <si>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</si>
  <si>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</si>
  <si>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</si>
  <si>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</si>
  <si>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</si>
  <si>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</si>
  <si>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</si>
  <si>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</si>
  <si>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</si>
  <si>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</si>
  <si>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</si>
  <si>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</si>
  <si>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</si>
  <si>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</si>
  <si>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</si>
  <si>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</si>
  <si>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</si>
  <si>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</si>
  <si>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</si>
  <si>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</si>
  <si>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</si>
  <si>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</si>
  <si>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</si>
  <si>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</si>
  <si>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</si>
  <si>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</si>
  <si>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</si>
  <si>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</si>
  <si>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</si>
  <si>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</si>
  <si>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</si>
  <si>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</si>
  <si>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</si>
  <si>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</si>
  <si>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</si>
  <si>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</si>
  <si>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</si>
  <si>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</si>
  <si>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</si>
  <si>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</si>
  <si>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</si>
  <si>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</si>
  <si>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</si>
  <si>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</si>
  <si>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</si>
  <si>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</si>
  <si>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</si>
  <si>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</si>
  <si>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</si>
  <si>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</si>
  <si>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</si>
  <si>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</si>
  <si>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</si>
  <si>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</si>
  <si>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</si>
  <si>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</si>
  <si>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</si>
  <si>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</si>
  <si>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</si>
  <si>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</si>
  <si>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</si>
  <si>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</si>
  <si>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</si>
  <si>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</si>
  <si>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</si>
  <si>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</si>
  <si>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</si>
  <si>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</si>
  <si>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</si>
  <si>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</si>
  <si>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</si>
  <si>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</si>
  <si>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</si>
  <si>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</si>
  <si>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</si>
  <si>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</si>
  <si>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</si>
  <si>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</si>
  <si>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</si>
  <si>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</si>
  <si>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</si>
  <si>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</si>
  <si>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</si>
  <si>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</si>
  <si>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</si>
  <si>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</si>
  <si>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</si>
  <si>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</si>
  <si>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</si>
  <si>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</si>
  <si>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</si>
  <si>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</si>
  <si>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</si>
  <si>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</si>
  <si>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</si>
  <si>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</si>
  <si>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</si>
  <si>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</si>
  <si>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</si>
  <si>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</si>
  <si>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</si>
  <si>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</si>
  <si>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</si>
  <si>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</si>
  <si>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</si>
  <si>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</si>
  <si>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</si>
  <si>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</si>
  <si>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</si>
  <si>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</si>
  <si>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</si>
  <si>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</si>
  <si>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</si>
  <si>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</si>
  <si>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</si>
  <si>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</si>
  <si>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</si>
  <si>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</si>
  <si>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</si>
  <si>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</si>
  <si>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</si>
  <si>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</si>
  <si>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</si>
  <si>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</si>
  <si>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</si>
  <si>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</si>
  <si>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</si>
  <si>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</si>
  <si>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</si>
  <si>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</si>
  <si>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</si>
  <si>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</si>
  <si>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</si>
  <si>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</si>
  <si>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</si>
  <si>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</si>
  <si>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</si>
  <si>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</si>
  <si>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</si>
  <si>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</si>
  <si>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</si>
  <si>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</si>
  <si>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</si>
  <si>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</si>
  <si>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</si>
  <si>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</si>
  <si>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</si>
  <si>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</si>
  <si>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</si>
  <si>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</si>
  <si>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</si>
  <si>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</si>
  <si>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</si>
  <si>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</si>
  <si>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</si>
  <si>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</si>
  <si>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</si>
  <si>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</si>
  <si>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</si>
  <si>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</si>
  <si>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</si>
  <si>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</si>
  <si>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</si>
  <si>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</si>
  <si>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</si>
  <si>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</si>
  <si>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</si>
  <si>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</si>
  <si>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</si>
  <si>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</si>
  <si>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</si>
  <si>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</si>
  <si>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</si>
  <si>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</si>
  <si>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</si>
  <si>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</si>
  <si>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</si>
  <si>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</si>
  <si>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</si>
  <si>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</si>
  <si>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</si>
  <si>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</si>
  <si>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</si>
  <si>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</si>
  <si>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</si>
  <si>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</si>
  <si>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</si>
  <si>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</si>
  <si>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</si>
  <si>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</si>
  <si>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</si>
  <si>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</si>
  <si>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</si>
  <si>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</si>
  <si>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</si>
  <si>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</si>
  <si>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</si>
  <si>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</si>
  <si>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</si>
  <si>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</si>
  <si>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</si>
  <si>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</si>
  <si>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</si>
  <si>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</si>
  <si>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</si>
  <si>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</si>
  <si>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</si>
  <si>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</si>
  <si>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</si>
  <si>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</si>
  <si>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</si>
  <si>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</si>
  <si>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</si>
  <si>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</si>
  <si>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</si>
  <si>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</si>
  <si>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</si>
  <si>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</si>
  <si>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</si>
  <si>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</si>
  <si>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</si>
  <si>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</si>
  <si>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</si>
  <si>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</si>
  <si>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</si>
  <si>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</si>
  <si>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</si>
  <si>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</si>
  <si>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</si>
  <si>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</si>
  <si>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</si>
  <si>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</si>
  <si>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</si>
  <si>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</si>
  <si>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</si>
  <si>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</si>
  <si>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</si>
  <si>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</si>
  <si>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</si>
  <si>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</si>
  <si>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</si>
  <si>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</si>
  <si>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</si>
  <si>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</si>
  <si>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</si>
  <si>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</si>
  <si>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</si>
  <si>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</si>
  <si>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</si>
  <si>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</si>
  <si>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</si>
  <si>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</si>
  <si>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</si>
  <si>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</si>
  <si>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</si>
  <si>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</si>
  <si>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</si>
  <si>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</si>
  <si>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</si>
  <si>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</si>
  <si>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</si>
  <si>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</si>
  <si>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</si>
  <si>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</si>
  <si>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</si>
  <si>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</si>
  <si>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</si>
  <si>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</si>
  <si>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</si>
  <si>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</si>
  <si>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</si>
  <si>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</si>
  <si>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</si>
  <si>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</si>
  <si>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</si>
  <si>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</si>
  <si>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</si>
  <si>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</si>
  <si>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</si>
  <si>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</si>
  <si>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</si>
  <si>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</si>
  <si>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</si>
  <si>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</si>
  <si>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</si>
  <si>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</si>
  <si>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</si>
  <si>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</si>
  <si>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</si>
  <si>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</si>
  <si>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</si>
  <si>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</si>
  <si>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</si>
  <si>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</si>
  <si>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</si>
  <si>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</si>
  <si>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</si>
  <si>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</si>
  <si>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</si>
  <si>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</si>
  <si>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</si>
  <si>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</si>
  <si>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</si>
  <si>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</si>
  <si>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</si>
  <si>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</si>
  <si>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</si>
  <si>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</si>
  <si>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</si>
  <si>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</si>
  <si>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</si>
  <si>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</si>
  <si>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</si>
  <si>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</si>
  <si>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</si>
  <si>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</si>
  <si>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</si>
  <si>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</si>
  <si>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</si>
  <si>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</si>
  <si>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</si>
  <si>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</si>
  <si>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</si>
  <si>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</si>
  <si>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</si>
  <si>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</si>
  <si>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</si>
  <si>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</si>
  <si>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</si>
  <si>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</si>
  <si>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</si>
  <si>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</si>
  <si>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</si>
  <si>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</si>
  <si>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</si>
  <si>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</si>
  <si>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</si>
  <si>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</si>
  <si>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</si>
  <si>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</si>
  <si>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</si>
  <si>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</si>
  <si>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</si>
  <si>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</si>
  <si>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</si>
  <si>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</si>
  <si>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</si>
  <si>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</si>
  <si>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</si>
  <si>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</si>
  <si>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</si>
  <si>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</si>
  <si>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</si>
  <si>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</si>
  <si>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</si>
  <si>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</si>
  <si>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</si>
  <si>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</si>
  <si>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</si>
  <si>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</si>
  <si>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</si>
  <si>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</si>
  <si>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</si>
  <si>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</si>
  <si>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</si>
  <si>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</si>
  <si>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</si>
  <si>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</si>
  <si>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</si>
  <si>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</si>
  <si>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</si>
  <si>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</si>
  <si>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</si>
  <si>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</si>
  <si>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</si>
  <si>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</si>
  <si>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</si>
  <si>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</si>
  <si>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</si>
  <si>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</si>
  <si>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</si>
  <si>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</si>
  <si>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</si>
  <si>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</si>
  <si>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</si>
  <si>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</si>
  <si>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</si>
  <si>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</si>
  <si>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</si>
  <si>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</si>
  <si>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</si>
  <si>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</si>
  <si>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</si>
  <si>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</si>
  <si>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</si>
  <si>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</si>
  <si>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</si>
  <si>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</si>
  <si>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</si>
  <si>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</si>
  <si>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</si>
  <si>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</si>
  <si>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</si>
  <si>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</si>
  <si>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</si>
  <si>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</si>
  <si>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</si>
  <si>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</si>
  <si>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</si>
  <si>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</si>
  <si>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</si>
  <si>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</si>
  <si>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</si>
  <si>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</si>
  <si>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</si>
  <si>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</si>
  <si>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</si>
  <si>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</si>
  <si>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</si>
  <si>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</si>
  <si>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</si>
  <si>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</si>
  <si>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</si>
  <si>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</si>
  <si>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</si>
  <si>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</si>
  <si>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</si>
  <si>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</si>
  <si>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</si>
  <si>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</si>
  <si>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</si>
  <si>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</si>
  <si>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</si>
  <si>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</si>
  <si>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</si>
  <si>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</si>
  <si>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</si>
  <si>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</si>
  <si>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</si>
  <si>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</si>
  <si>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</si>
  <si>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</si>
  <si>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</si>
  <si>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</si>
  <si>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</si>
  <si>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</si>
  <si>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</si>
  <si>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</si>
  <si>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</si>
  <si>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</si>
  <si>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</si>
  <si>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</si>
  <si>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</si>
  <si>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</si>
  <si>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</si>
  <si>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</si>
  <si>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</si>
  <si>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</si>
  <si>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</si>
  <si>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</si>
  <si>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</si>
  <si>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</si>
  <si>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</si>
  <si>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</si>
  <si>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</si>
  <si>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</si>
  <si>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</si>
  <si>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</si>
  <si>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</si>
  <si>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</si>
  <si>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</si>
  <si>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</si>
  <si>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</si>
  <si>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</si>
  <si>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</si>
  <si>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</si>
  <si>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</si>
  <si>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</si>
  <si>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</si>
  <si>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</si>
  <si>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</si>
  <si>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</si>
  <si>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</si>
  <si>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</si>
  <si>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</si>
  <si>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</si>
  <si>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</si>
  <si>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</si>
  <si>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</si>
  <si>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</si>
  <si>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</si>
  <si>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</si>
  <si>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</si>
  <si>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</si>
  <si>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</si>
  <si>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</si>
  <si>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</si>
  <si>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</si>
  <si>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</si>
  <si>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</si>
  <si>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</si>
  <si>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</si>
  <si>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</si>
  <si>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</si>
  <si>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</si>
  <si>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</si>
  <si>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</si>
  <si>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</si>
  <si>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</si>
  <si>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</si>
  <si>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</si>
  <si>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</si>
  <si>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</si>
  <si>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</si>
  <si>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</si>
  <si>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</si>
  <si>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</si>
  <si>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</si>
  <si>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</si>
  <si>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</si>
  <si>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</si>
  <si>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</si>
  <si>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</si>
  <si>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</si>
  <si>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</si>
  <si>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</si>
  <si>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</si>
  <si>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</si>
  <si>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</si>
  <si>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</si>
  <si>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</si>
  <si>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</si>
  <si>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</si>
  <si>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</si>
  <si>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</si>
  <si>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</si>
  <si>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</si>
  <si>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</si>
  <si>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</si>
  <si>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</si>
  <si>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</si>
  <si>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</si>
  <si>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</si>
  <si>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</si>
  <si>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</si>
  <si>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</si>
  <si>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</si>
  <si>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</si>
  <si>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</si>
  <si>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</si>
  <si>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</si>
  <si>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</si>
  <si>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</si>
  <si>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</si>
  <si>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</si>
  <si>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</si>
  <si>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</si>
  <si>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</si>
  <si>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</si>
  <si>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</si>
  <si>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</si>
  <si>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</si>
  <si>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</si>
  <si>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</si>
  <si>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</si>
  <si>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</si>
  <si>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</si>
  <si>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</si>
  <si>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</si>
  <si>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</si>
  <si>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</si>
  <si>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</si>
  <si>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</si>
  <si>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</si>
  <si>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</si>
  <si>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</si>
  <si>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</si>
  <si>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</si>
  <si>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</si>
  <si>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</si>
  <si>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</si>
  <si>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</si>
  <si>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</si>
  <si>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</si>
  <si>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</si>
  <si>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</si>
  <si>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</si>
  <si>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</si>
  <si>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</si>
  <si>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</si>
  <si>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</si>
  <si>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</si>
  <si>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</si>
  <si>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</si>
  <si>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</si>
  <si>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</si>
  <si>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</si>
  <si>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</si>
  <si>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</si>
  <si>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</si>
  <si>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</si>
  <si>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</si>
  <si>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</si>
  <si>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</si>
  <si>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</si>
  <si>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</si>
  <si>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</si>
  <si>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</si>
  <si>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</si>
  <si>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</si>
  <si>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</si>
  <si>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</si>
  <si>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</si>
  <si>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</si>
  <si>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</si>
  <si>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</si>
  <si>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</si>
  <si>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</si>
  <si>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</si>
  <si>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</si>
  <si>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</si>
  <si>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</si>
  <si>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</si>
  <si>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</si>
  <si>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</si>
  <si>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</si>
  <si>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</si>
  <si>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</si>
  <si>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</si>
  <si>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</si>
  <si>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</si>
  <si>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</si>
  <si>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</si>
  <si>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</si>
  <si>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</si>
  <si>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</si>
  <si>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</si>
  <si>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</si>
  <si>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</si>
  <si>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</si>
  <si>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</si>
  <si>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</si>
  <si>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</si>
  <si>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</si>
  <si>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</si>
  <si>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</si>
  <si>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</si>
  <si>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</si>
  <si>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</si>
  <si>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</si>
  <si>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</si>
  <si>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</si>
  <si>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</si>
  <si>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</si>
  <si>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</si>
  <si>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</si>
  <si>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</si>
  <si>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</si>
  <si>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</si>
  <si>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</si>
  <si>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</si>
  <si>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</si>
  <si>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</si>
  <si>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</si>
  <si>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</si>
  <si>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</si>
  <si>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</si>
  <si>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</si>
  <si>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</si>
  <si>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</si>
  <si>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</si>
  <si>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</si>
  <si>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</si>
  <si>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</si>
  <si>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</si>
  <si>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</si>
  <si>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</si>
  <si>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</si>
  <si>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</si>
  <si>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</si>
  <si>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</si>
  <si>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</si>
  <si>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</si>
  <si>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</si>
  <si>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</si>
  <si>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</si>
  <si>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</si>
  <si>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</si>
  <si>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</si>
  <si>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</si>
  <si>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</si>
  <si>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</si>
  <si>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</si>
  <si>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</si>
  <si>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</si>
  <si>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</si>
  <si>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</si>
  <si>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</si>
  <si>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</si>
  <si>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</si>
  <si>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</si>
  <si>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</si>
  <si>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</si>
  <si>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</si>
  <si>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</si>
  <si>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</si>
  <si>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</si>
  <si>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</si>
  <si>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</si>
  <si>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</si>
  <si>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</si>
  <si>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</si>
  <si>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</si>
  <si>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</si>
  <si>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</si>
  <si>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</si>
  <si>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</si>
  <si>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</si>
  <si>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</si>
  <si>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</si>
  <si>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</si>
  <si>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</si>
  <si>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</si>
  <si>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</si>
  <si>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</si>
  <si>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</si>
  <si>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</si>
  <si>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</si>
  <si>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</si>
  <si>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</si>
  <si>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</si>
  <si>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</si>
  <si>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</si>
  <si>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</si>
  <si>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</si>
  <si>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</si>
  <si>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</si>
  <si>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</si>
  <si>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</si>
  <si>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</si>
  <si>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</si>
  <si>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</si>
  <si>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</si>
  <si>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</si>
  <si>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</si>
  <si>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</si>
  <si>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</si>
  <si>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</si>
  <si>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</si>
  <si>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</si>
  <si>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</si>
  <si>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</si>
  <si>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</si>
  <si>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</si>
  <si>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</si>
  <si>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</si>
  <si>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</si>
  <si>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</si>
  <si>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</si>
  <si>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</si>
  <si>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</si>
  <si>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</si>
  <si>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</si>
  <si>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</si>
  <si>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</si>
  <si>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</si>
  <si>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</si>
  <si>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</si>
  <si>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</si>
  <si>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</si>
  <si>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</si>
  <si>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</si>
  <si>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</si>
  <si>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</si>
  <si>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</si>
  <si>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</si>
  <si>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</si>
  <si>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</si>
  <si>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</si>
  <si>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</si>
  <si>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</si>
  <si>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</si>
  <si>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</si>
  <si>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</si>
  <si>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</si>
  <si>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</si>
  <si>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</si>
  <si>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</si>
  <si>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</si>
  <si>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</si>
  <si>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</si>
  <si>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</si>
  <si>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</si>
  <si>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</si>
  <si>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</si>
  <si>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</si>
  <si>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</si>
  <si>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</si>
  <si>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</si>
  <si>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</si>
  <si>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</si>
  <si>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</si>
  <si>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</si>
  <si>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</si>
  <si>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</si>
  <si>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</si>
  <si>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</si>
  <si>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</si>
  <si>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</si>
  <si>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</si>
  <si>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</si>
  <si>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</si>
  <si>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</si>
  <si>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</si>
  <si>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</si>
  <si>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</si>
  <si>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</si>
  <si>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</si>
  <si>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</si>
  <si>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</si>
  <si>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</si>
  <si>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</si>
  <si>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</si>
  <si>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</si>
  <si>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</si>
  <si>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</si>
  <si>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</si>
  <si>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</si>
  <si>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</si>
  <si>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</si>
  <si>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</si>
  <si>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</si>
  <si>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</si>
  <si>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</si>
  <si>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</si>
  <si>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</si>
  <si>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</si>
  <si>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</si>
  <si>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</si>
  <si>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</si>
  <si>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</si>
  <si>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</si>
  <si>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</si>
  <si>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</si>
  <si>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</si>
  <si>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</si>
  <si>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</si>
  <si>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</si>
  <si>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</si>
  <si>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</si>
  <si>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</si>
  <si>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</si>
  <si>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</si>
  <si>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</si>
  <si>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</si>
  <si>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</si>
  <si>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</si>
  <si>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</si>
  <si>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</si>
  <si>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</si>
  <si>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</si>
  <si>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</si>
  <si>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</si>
  <si>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</si>
  <si>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</si>
  <si>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</si>
  <si>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</si>
  <si>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</si>
  <si>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</si>
  <si>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</si>
  <si>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</si>
  <si>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</si>
  <si>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</si>
  <si>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</si>
  <si>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</si>
  <si>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</si>
  <si>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</si>
  <si>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</si>
  <si>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</si>
  <si>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</si>
  <si>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</si>
  <si>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</si>
  <si>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</si>
  <si>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</si>
  <si>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</si>
  <si>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</si>
  <si>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</si>
  <si>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</si>
  <si>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</si>
  <si>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</si>
  <si>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</si>
  <si>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</si>
  <si>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</si>
  <si>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</si>
  <si>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</si>
  <si>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</si>
  <si>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</si>
  <si>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</si>
  <si>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</si>
  <si>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</si>
  <si>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</si>
  <si>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</si>
  <si>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</si>
  <si>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</si>
  <si>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</si>
  <si>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</si>
  <si>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</si>
  <si>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</si>
  <si>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</si>
  <si>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</si>
  <si>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</si>
  <si>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</si>
  <si>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</si>
  <si>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</si>
  <si>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</si>
  <si>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</si>
  <si>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</si>
  <si>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</si>
  <si>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</si>
  <si>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</si>
  <si>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</si>
  <si>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</si>
  <si>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</si>
  <si>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</si>
  <si>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</si>
  <si>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</si>
  <si>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</si>
  <si>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</si>
  <si>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</si>
  <si>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</si>
  <si>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</si>
  <si>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</si>
  <si>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</si>
  <si>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</si>
  <si>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</si>
  <si>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</si>
  <si>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</si>
  <si>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</si>
  <si>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</si>
  <si>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</si>
  <si>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</si>
  <si>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</si>
  <si>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</si>
  <si>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</si>
  <si>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</si>
  <si>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</si>
  <si>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</si>
  <si>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</si>
  <si>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</si>
  <si>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</si>
  <si>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</si>
  <si>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</si>
  <si>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</si>
  <si>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</si>
  <si>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</si>
  <si>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</si>
  <si>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</si>
  <si>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</si>
  <si>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</si>
  <si>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</si>
  <si>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</si>
  <si>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</si>
  <si>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</si>
  <si>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</si>
  <si>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</si>
  <si>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</si>
  <si>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</si>
  <si>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</si>
  <si>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</si>
  <si>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</si>
  <si>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</si>
  <si>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</si>
  <si>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</si>
  <si>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</si>
  <si>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</si>
  <si>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</si>
  <si>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</si>
  <si>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</si>
  <si>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</si>
  <si>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</si>
  <si>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</si>
  <si>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</si>
  <si>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</si>
  <si>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</si>
  <si>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</si>
  <si>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</si>
  <si>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</si>
  <si>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</si>
  <si>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</si>
  <si>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</si>
  <si>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</si>
  <si>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</si>
  <si>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</si>
  <si>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</si>
  <si>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</si>
  <si>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</si>
  <si>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</si>
  <si>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</si>
  <si>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</si>
  <si>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</si>
  <si>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</si>
  <si>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</si>
  <si>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</si>
  <si>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</si>
  <si>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</si>
  <si>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</si>
  <si>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</si>
  <si>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</si>
  <si>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</si>
  <si>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</si>
  <si>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</si>
  <si>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</si>
  <si>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</si>
  <si>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</si>
  <si>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</si>
  <si>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</si>
  <si>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</si>
  <si>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</si>
  <si>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</si>
  <si>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</si>
  <si>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</si>
  <si>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</si>
  <si>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</si>
  <si>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</si>
  <si>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</si>
  <si>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</si>
  <si>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</si>
  <si>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</si>
  <si>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</si>
  <si>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</si>
  <si>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</si>
  <si>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</si>
  <si>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</si>
  <si>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</si>
  <si>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</si>
  <si>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</si>
  <si>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</si>
  <si>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</si>
  <si>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</si>
  <si>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</si>
  <si>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</si>
  <si>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</si>
  <si>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</si>
  <si>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</si>
  <si>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</si>
  <si>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</si>
  <si>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</si>
  <si>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</si>
  <si>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</si>
  <si>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</si>
  <si>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</si>
  <si>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</si>
  <si>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</si>
  <si>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</si>
  <si>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</si>
  <si>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</si>
  <si>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</si>
  <si>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</si>
  <si>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</si>
  <si>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</si>
  <si>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</si>
  <si>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</si>
  <si>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</si>
  <si>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</si>
  <si>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</si>
  <si>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</si>
  <si>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</si>
  <si>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</si>
  <si>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</si>
  <si>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</si>
  <si>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</si>
  <si>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</si>
  <si>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</si>
  <si>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</si>
  <si>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</si>
  <si>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</si>
  <si>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</si>
  <si>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</si>
  <si>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</si>
  <si>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</si>
  <si>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</si>
  <si>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</si>
  <si>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</si>
  <si>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</si>
  <si>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</si>
  <si>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</si>
  <si>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</si>
  <si>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</si>
  <si>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</si>
  <si>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</si>
  <si>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</si>
  <si>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</si>
  <si>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</si>
  <si>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</si>
  <si>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</si>
  <si>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</si>
  <si>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</si>
  <si>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</si>
  <si>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</si>
  <si>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</si>
  <si>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</si>
  <si>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</si>
  <si>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</si>
  <si>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</si>
  <si>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</si>
  <si>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</si>
  <si>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</si>
  <si>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</si>
  <si>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</si>
  <si>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</si>
  <si>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</si>
  <si>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</si>
  <si>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</si>
  <si>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</si>
  <si>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</si>
  <si>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</si>
  <si>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</si>
  <si>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</si>
  <si>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</si>
  <si>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</si>
  <si>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</si>
  <si>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</si>
  <si>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</si>
  <si>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</si>
  <si>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</si>
  <si>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</si>
  <si>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</si>
  <si>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</si>
  <si>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</si>
  <si>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</si>
  <si>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</si>
  <si>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</si>
  <si>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</si>
  <si>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</si>
  <si>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</si>
  <si>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</si>
  <si>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</si>
  <si>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</si>
  <si>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</si>
  <si>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</si>
  <si>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</si>
  <si>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</si>
  <si>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</si>
  <si>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</si>
  <si>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</si>
  <si>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</si>
  <si>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</si>
  <si>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</si>
  <si>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</si>
  <si>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</si>
  <si>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</si>
  <si>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</si>
  <si>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</si>
  <si>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</si>
  <si>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</si>
  <si>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</si>
  <si>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</si>
  <si>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</si>
  <si>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</si>
  <si>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</si>
  <si>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</si>
  <si>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</si>
  <si>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</si>
  <si>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</si>
  <si>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</si>
  <si>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</si>
  <si>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</si>
  <si>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</si>
  <si>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</si>
  <si>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</si>
  <si>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</si>
  <si>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</si>
  <si>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</si>
  <si>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</si>
  <si>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</si>
  <si>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</si>
  <si>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</si>
  <si>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</si>
  <si>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</si>
  <si>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</si>
  <si>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</si>
  <si>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</si>
  <si>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</si>
  <si>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</si>
  <si>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</si>
  <si>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</si>
  <si>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</si>
  <si>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</si>
  <si>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</si>
  <si>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</si>
  <si>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</si>
  <si>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</si>
  <si>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</si>
  <si>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</si>
  <si>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</si>
  <si>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</si>
  <si>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</si>
  <si>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</si>
  <si>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</si>
  <si>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</si>
  <si>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</si>
  <si>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</si>
  <si>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</si>
  <si>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</si>
  <si>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</si>
  <si>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</si>
  <si>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</si>
  <si>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</si>
  <si>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</si>
  <si>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</si>
  <si>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</si>
  <si>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</si>
  <si>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</si>
  <si>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</si>
  <si>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</si>
  <si>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</si>
  <si>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</si>
  <si>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</si>
  <si>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</si>
  <si>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</si>
  <si>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</si>
  <si>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</si>
  <si>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</si>
  <si>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</si>
  <si>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</si>
  <si>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</si>
  <si>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</si>
  <si>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</si>
  <si>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</si>
  <si>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</si>
  <si>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</si>
  <si>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</si>
  <si>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</si>
  <si>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</si>
  <si>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</si>
  <si>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</si>
  <si>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</si>
  <si>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</si>
  <si>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</si>
  <si>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</si>
  <si>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</si>
  <si>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</si>
  <si>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</si>
  <si>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</si>
  <si>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</si>
  <si>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</si>
  <si>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</si>
  <si>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</si>
  <si>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</si>
  <si>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</si>
  <si>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</si>
  <si>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</si>
  <si>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</si>
  <si>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</si>
  <si>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</si>
  <si>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</si>
  <si>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</si>
  <si>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</si>
  <si>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</si>
  <si>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</si>
  <si>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</si>
  <si>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</si>
  <si>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</si>
  <si>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</si>
  <si>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</si>
  <si>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</si>
  <si>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</si>
  <si>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</si>
  <si>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</si>
  <si>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</si>
  <si>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</si>
  <si>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</si>
  <si>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</si>
  <si>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</si>
  <si>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</si>
  <si>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</si>
  <si>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</si>
  <si>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</si>
  <si>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</si>
  <si>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</si>
  <si>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</si>
  <si>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</si>
  <si>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</si>
  <si>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</si>
  <si>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</si>
  <si>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</si>
  <si>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</si>
  <si>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</si>
  <si>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</si>
  <si>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</si>
  <si>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</si>
  <si>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</si>
  <si>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</si>
  <si>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</si>
  <si>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</si>
  <si>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</si>
  <si>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</si>
  <si>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</si>
  <si>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</si>
  <si>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</si>
  <si>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</si>
  <si>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</si>
  <si>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</si>
  <si>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</si>
  <si>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</si>
  <si>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</si>
  <si>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</si>
  <si>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</si>
  <si>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</si>
  <si>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</si>
  <si>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</si>
  <si>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</si>
  <si>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</si>
  <si>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</si>
  <si>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</si>
  <si>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</si>
  <si>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</si>
  <si>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</si>
  <si>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</si>
  <si>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</si>
  <si>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</si>
  <si>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</si>
  <si>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</si>
  <si>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</si>
  <si>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</si>
  <si>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</si>
  <si>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</si>
  <si>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</si>
  <si>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</si>
  <si>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</si>
  <si>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</si>
  <si>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</si>
  <si>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</si>
  <si>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</si>
  <si>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</si>
  <si>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</si>
  <si>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</si>
  <si>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</si>
  <si>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</si>
  <si>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</si>
  <si>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</si>
  <si>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</si>
  <si>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</si>
  <si>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</si>
  <si>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</si>
  <si>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</si>
  <si>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</si>
  <si>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</si>
  <si>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</si>
  <si>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</si>
  <si>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</si>
  <si>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</si>
  <si>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</si>
  <si>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</si>
  <si>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</si>
  <si>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</si>
  <si>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</si>
  <si>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</si>
  <si>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</si>
  <si>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</si>
  <si>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</si>
  <si>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</si>
  <si>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</si>
  <si>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</si>
  <si>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</si>
  <si>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</si>
  <si>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</si>
  <si>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</si>
  <si>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</si>
  <si>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</si>
  <si>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</si>
  <si>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</si>
  <si>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</si>
  <si>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</si>
  <si>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</si>
  <si>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</si>
  <si>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</si>
  <si>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</si>
  <si>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</si>
  <si>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</si>
  <si>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</si>
  <si>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</si>
  <si>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</si>
  <si>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</si>
  <si>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</si>
  <si>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</si>
  <si>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</si>
  <si>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</si>
  <si>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</si>
  <si>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</si>
  <si>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</si>
  <si>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</si>
  <si>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</si>
  <si>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</si>
  <si>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</si>
  <si>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</si>
  <si>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</si>
  <si>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</si>
  <si>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</si>
  <si>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</si>
  <si>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</si>
  <si>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</si>
  <si>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</si>
  <si>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</si>
  <si>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</si>
  <si>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</si>
  <si>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</si>
  <si>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</si>
  <si>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</si>
  <si>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</si>
  <si>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</si>
  <si>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</si>
  <si>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</si>
  <si>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</si>
  <si>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</si>
  <si>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</si>
  <si>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</si>
  <si>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</si>
  <si>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</si>
  <si>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</si>
  <si>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</si>
  <si>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</si>
  <si>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</si>
  <si>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</si>
  <si>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</si>
  <si>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</si>
  <si>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</si>
  <si>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</si>
  <si>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</si>
  <si>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</si>
  <si>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</si>
  <si>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</si>
  <si>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</si>
  <si>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</si>
  <si>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</si>
  <si>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</si>
  <si>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</si>
  <si>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</si>
  <si>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</si>
  <si>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</si>
  <si>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</si>
  <si>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</si>
  <si>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</si>
  <si>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</si>
  <si>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</si>
  <si>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</si>
  <si>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</si>
  <si>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</si>
  <si>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</si>
  <si>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</si>
  <si>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</si>
  <si>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</si>
  <si>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</si>
  <si>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</si>
  <si>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</si>
  <si>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</si>
  <si>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</si>
  <si>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</si>
  <si>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</si>
  <si>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</si>
  <si>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</si>
  <si>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</si>
  <si>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</si>
  <si>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</si>
  <si>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</si>
  <si>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</si>
  <si>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</si>
  <si>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</si>
  <si>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</si>
  <si>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</si>
  <si>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</si>
  <si>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</si>
  <si>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</si>
  <si>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</si>
  <si>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</si>
  <si>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</si>
  <si>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</si>
  <si>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</si>
  <si>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</si>
  <si>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</si>
  <si>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</si>
  <si>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</si>
  <si>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</si>
  <si>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</si>
  <si>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</si>
  <si>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</si>
  <si>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</si>
  <si>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</si>
  <si>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</si>
  <si>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</si>
  <si>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</si>
  <si>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</si>
  <si>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</si>
  <si>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</si>
  <si>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</si>
  <si>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</si>
  <si>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</si>
  <si>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</si>
  <si>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</si>
  <si>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</si>
  <si>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</si>
  <si>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</si>
  <si>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</si>
  <si>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</si>
  <si>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</si>
  <si>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</si>
  <si>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</si>
  <si>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</si>
  <si>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</si>
  <si>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</si>
  <si>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</si>
  <si>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</si>
  <si>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</si>
  <si>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</si>
  <si>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</si>
  <si>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</si>
  <si>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</si>
  <si>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</si>
  <si>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</si>
  <si>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</si>
  <si>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</si>
  <si>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</si>
  <si>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</si>
  <si>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</si>
  <si>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</si>
  <si>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</si>
  <si>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</si>
  <si>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</si>
  <si>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</si>
  <si>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</si>
  <si>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</si>
  <si>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</si>
  <si>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</si>
  <si>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</si>
  <si>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</si>
  <si>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</si>
  <si>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</si>
  <si>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</si>
  <si>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</si>
  <si>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</si>
  <si>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</si>
  <si>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</si>
  <si>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</si>
  <si>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</si>
  <si>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</si>
  <si>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</si>
  <si>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</si>
  <si>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</si>
  <si>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</si>
  <si>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</si>
  <si>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</si>
  <si>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</si>
  <si>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</si>
  <si>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</si>
  <si>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</si>
  <si>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</si>
  <si>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</si>
  <si>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</si>
  <si>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</si>
  <si>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</si>
  <si>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</si>
  <si>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</si>
  <si>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</si>
  <si>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</si>
  <si>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</si>
  <si>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</si>
  <si>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</si>
  <si>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</si>
  <si>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</si>
  <si>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</si>
  <si>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</si>
  <si>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</si>
  <si>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</si>
  <si>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</si>
  <si>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</si>
  <si>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</si>
  <si>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</si>
  <si>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</si>
  <si>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</si>
  <si>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</si>
  <si>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</si>
  <si>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</si>
  <si>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</si>
  <si>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</si>
  <si>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</si>
  <si>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</si>
  <si>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</si>
  <si>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</si>
  <si>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</si>
  <si>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</si>
  <si>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</si>
  <si>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</si>
  <si>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</si>
  <si>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</si>
  <si>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</si>
  <si>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</si>
  <si>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</si>
  <si>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</si>
  <si>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</si>
  <si>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</si>
  <si>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</si>
  <si>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</si>
  <si>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</si>
  <si>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</si>
  <si>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</si>
  <si>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</si>
  <si>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</si>
  <si>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</si>
  <si>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</si>
  <si>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</si>
  <si>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</si>
  <si>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</si>
  <si>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</si>
  <si>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</si>
  <si>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</si>
  <si>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</si>
  <si>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</si>
  <si>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</si>
  <si>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</si>
  <si>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</si>
  <si>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</si>
  <si>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</si>
  <si>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</si>
  <si>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</si>
  <si>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</si>
  <si>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</si>
  <si>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</si>
  <si>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</si>
  <si>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</si>
  <si>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</si>
  <si>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</si>
  <si>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</si>
  <si>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</si>
  <si>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</si>
  <si>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</si>
  <si>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</si>
  <si>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</si>
  <si>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</si>
  <si>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</si>
  <si>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</si>
  <si>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</si>
  <si>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</si>
  <si>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</si>
  <si>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</si>
  <si>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</si>
  <si>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</si>
  <si>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</si>
  <si>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</si>
  <si>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</si>
  <si>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</si>
  <si>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</si>
  <si>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</si>
  <si>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</si>
  <si>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</si>
  <si>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</si>
  <si>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</si>
  <si>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</si>
  <si>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</si>
  <si>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</si>
  <si>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</si>
  <si>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</si>
  <si>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</si>
  <si>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</si>
  <si>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</si>
  <si>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</si>
  <si>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</si>
  <si>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</si>
  <si>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</si>
  <si>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</si>
  <si>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</si>
  <si>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</si>
  <si>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</si>
  <si>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</si>
  <si>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</si>
  <si>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</si>
  <si>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</si>
  <si>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</si>
  <si>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</si>
  <si>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</si>
  <si>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</si>
  <si>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</si>
  <si>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</si>
  <si>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</si>
  <si>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</si>
  <si>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</si>
  <si>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</si>
  <si>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</si>
  <si>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</si>
  <si>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</si>
  <si>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</si>
  <si>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</si>
  <si>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</si>
  <si>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</si>
  <si>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</si>
  <si>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</si>
  <si>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</si>
  <si>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</si>
  <si>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</si>
  <si>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</si>
  <si>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</si>
  <si>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</si>
  <si>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</si>
  <si>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</si>
  <si>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</si>
  <si>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</si>
  <si>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</si>
  <si>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</si>
  <si>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</si>
  <si>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</si>
  <si>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</si>
  <si>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</si>
  <si>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</si>
  <si>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</si>
  <si>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</si>
  <si>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</si>
  <si>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</si>
  <si>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</si>
  <si>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</si>
  <si>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</si>
  <si>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</si>
  <si>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</si>
  <si>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</si>
  <si>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</si>
  <si>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</si>
  <si>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</si>
  <si>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</si>
  <si>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</si>
  <si>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</si>
  <si>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</si>
  <si>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</si>
  <si>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</si>
  <si>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</si>
  <si>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</si>
  <si>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</si>
  <si>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</si>
  <si>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</si>
  <si>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</si>
  <si>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</si>
  <si>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</si>
  <si>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</si>
  <si>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</si>
  <si>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</si>
  <si>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</si>
  <si>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</si>
  <si>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</si>
  <si>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</si>
  <si>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</si>
  <si>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</si>
  <si>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</si>
  <si>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</si>
  <si>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</si>
  <si>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</si>
  <si>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</si>
  <si>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</si>
  <si>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</si>
  <si>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</si>
  <si>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</si>
  <si>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</si>
  <si>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</si>
  <si>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</si>
  <si>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</si>
  <si>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</si>
  <si>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</si>
  <si>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</si>
  <si>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</si>
  <si>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</si>
  <si>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</si>
  <si>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</si>
  <si>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</si>
  <si>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</si>
  <si>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</si>
  <si>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</si>
  <si>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</si>
  <si>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</si>
  <si>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</si>
  <si>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</si>
  <si>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</si>
  <si>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</si>
  <si>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</si>
  <si>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</si>
  <si>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</si>
  <si>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</si>
  <si>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</si>
  <si>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</si>
  <si>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</si>
  <si>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</si>
  <si>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</si>
  <si>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</si>
  <si>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</si>
  <si>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</si>
  <si>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</si>
  <si>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</si>
  <si>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</si>
  <si>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</si>
  <si>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</si>
  <si>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</si>
  <si>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</si>
  <si>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</si>
  <si>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</si>
  <si>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</si>
  <si>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</si>
  <si>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</si>
  <si>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</si>
  <si>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</si>
  <si>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</si>
  <si>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</si>
  <si>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</si>
  <si>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</si>
  <si>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</si>
  <si>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</si>
  <si>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</si>
  <si>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</si>
  <si>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</si>
  <si>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</si>
  <si>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</si>
  <si>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</si>
  <si>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</si>
  <si>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</si>
  <si>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</si>
  <si>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</si>
  <si>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</si>
  <si>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</si>
  <si>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</si>
  <si>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</si>
  <si>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</si>
  <si>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</si>
  <si>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</si>
  <si>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</si>
  <si>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</si>
  <si>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</si>
  <si>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</si>
  <si>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</si>
  <si>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</si>
  <si>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</si>
  <si>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</si>
  <si>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</si>
  <si>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</si>
  <si>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</si>
  <si>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</si>
  <si>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</si>
  <si>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</si>
  <si>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</si>
  <si>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</si>
  <si>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</si>
  <si>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</si>
  <si>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</si>
  <si>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</si>
  <si>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</si>
  <si>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</si>
  <si>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</si>
  <si>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</si>
  <si>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</si>
  <si>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</si>
  <si>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</si>
  <si>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</si>
  <si>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</si>
  <si>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</si>
  <si>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</si>
  <si>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</si>
  <si>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</si>
  <si>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</si>
  <si>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</si>
  <si>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</si>
  <si>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</si>
  <si>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</si>
  <si>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</si>
  <si>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</si>
  <si>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</si>
  <si>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</si>
  <si>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</si>
  <si>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</si>
  <si>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</si>
  <si>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</si>
  <si>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</si>
  <si>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</si>
  <si>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</si>
  <si>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</si>
  <si>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</si>
  <si>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</si>
  <si>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</si>
  <si>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</si>
  <si>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</si>
  <si>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</si>
  <si>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</si>
  <si>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</si>
  <si>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</si>
  <si>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</si>
  <si>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</si>
  <si>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</si>
  <si>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</si>
  <si>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</si>
  <si>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</si>
  <si>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</si>
  <si>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</si>
  <si>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</si>
  <si>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</si>
  <si>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</si>
  <si>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</si>
  <si>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</si>
  <si>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</si>
  <si>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</si>
  <si>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</si>
  <si>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</si>
  <si>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</si>
  <si>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</si>
  <si>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</si>
  <si>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</si>
  <si>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</si>
  <si>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</si>
  <si>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</si>
  <si>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</si>
  <si>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</si>
  <si>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</si>
  <si>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</si>
  <si>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</si>
  <si>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</si>
  <si>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</si>
  <si>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</si>
  <si>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</si>
  <si>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</si>
  <si>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</si>
  <si>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</si>
  <si>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</si>
  <si>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</si>
  <si>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</si>
  <si>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</si>
  <si>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</si>
  <si>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</si>
  <si>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</si>
  <si>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</si>
  <si>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</si>
  <si>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</si>
  <si>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</si>
  <si>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</si>
  <si>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</si>
  <si>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</si>
  <si>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</si>
  <si>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</si>
  <si>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</si>
  <si>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</si>
  <si>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</si>
  <si>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</si>
  <si>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</si>
  <si>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</si>
  <si>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</si>
  <si>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</si>
  <si>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</si>
  <si>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</si>
  <si>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</si>
  <si>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</si>
  <si>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</si>
  <si>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</si>
  <si>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</si>
  <si>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</si>
  <si>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</si>
  <si>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</si>
  <si>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</si>
  <si>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</si>
  <si>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</si>
  <si>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</si>
  <si>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</si>
  <si>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</si>
  <si>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</si>
  <si>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</si>
  <si>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</si>
  <si>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</si>
  <si>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</si>
  <si>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</si>
  <si>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</si>
  <si>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</si>
  <si>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</si>
  <si>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</si>
  <si>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</si>
  <si>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</si>
  <si>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</si>
  <si>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</si>
  <si>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</si>
  <si>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</si>
  <si>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</si>
  <si>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</si>
  <si>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</si>
  <si>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</si>
  <si>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</si>
  <si>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</si>
  <si>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</si>
  <si>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</si>
  <si>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</si>
  <si>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</si>
  <si>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</si>
  <si>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</si>
  <si>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</si>
  <si>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</si>
  <si>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</si>
  <si>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</si>
  <si>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</si>
  <si>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</si>
  <si>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</si>
  <si>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</si>
  <si>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</si>
  <si>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</si>
  <si>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</si>
  <si>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</si>
  <si>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</si>
  <si>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</si>
  <si>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</si>
  <si>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</si>
  <si>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</si>
  <si>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</si>
  <si>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</si>
  <si>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</si>
  <si>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</si>
  <si>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</si>
  <si>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</si>
  <si>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</si>
  <si>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</si>
  <si>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</si>
  <si>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</si>
  <si>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</si>
  <si>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</si>
  <si>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</si>
  <si>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</si>
  <si>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</si>
  <si>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</si>
  <si>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</si>
  <si>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</si>
  <si>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</si>
  <si>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</si>
  <si>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</si>
  <si>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</si>
  <si>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</si>
  <si>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</si>
  <si>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</si>
  <si>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</si>
  <si>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</si>
  <si>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</si>
  <si>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</si>
  <si>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</si>
  <si>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</si>
  <si>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</si>
  <si>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</si>
  <si>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</si>
  <si>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</si>
  <si>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</si>
  <si>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</si>
  <si>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</si>
  <si>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</si>
  <si>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</si>
  <si>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</si>
  <si>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</si>
  <si>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</si>
  <si>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</si>
  <si>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</si>
  <si>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</si>
  <si>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</si>
  <si>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</si>
  <si>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</si>
  <si>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</si>
  <si>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</si>
  <si>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</si>
  <si>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</si>
  <si>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</si>
  <si>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</si>
  <si>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</si>
  <si>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</si>
  <si>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</si>
  <si>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</si>
  <si>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</si>
  <si>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</si>
  <si>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</si>
  <si>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</si>
  <si>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</si>
  <si>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</si>
  <si>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</si>
  <si>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</si>
  <si>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</si>
  <si>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</si>
  <si>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</si>
  <si>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</si>
  <si>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</si>
  <si>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</si>
  <si>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</si>
  <si>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</si>
  <si>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</si>
  <si>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</si>
  <si>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</si>
  <si>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</si>
  <si>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</si>
  <si>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</si>
  <si>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</si>
  <si>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</si>
  <si>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</si>
  <si>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</si>
  <si>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</si>
  <si>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</si>
  <si>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</si>
  <si>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</si>
  <si>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</si>
  <si>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</si>
  <si>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</si>
  <si>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</si>
  <si>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</si>
  <si>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</si>
  <si>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</si>
  <si>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</si>
  <si>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</si>
  <si>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</si>
  <si>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</si>
  <si>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</si>
  <si>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</si>
  <si>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</si>
  <si>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</si>
  <si>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</si>
  <si>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</si>
  <si>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</si>
  <si>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</si>
  <si>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</si>
  <si>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</si>
  <si>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</si>
  <si>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</si>
  <si>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</si>
  <si>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</si>
  <si>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</si>
  <si>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</si>
  <si>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</si>
  <si>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</si>
  <si>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</si>
  <si>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</si>
  <si>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</si>
  <si>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</si>
  <si>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</si>
  <si>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</si>
  <si>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</si>
  <si>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</si>
  <si>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</si>
  <si>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</si>
  <si>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</si>
  <si>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</si>
  <si>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</si>
  <si>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</si>
  <si>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</si>
  <si>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</si>
  <si>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</si>
  <si>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</si>
  <si>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</si>
  <si>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</si>
  <si>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</si>
  <si>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</si>
  <si>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</si>
  <si>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</si>
  <si>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</si>
  <si>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</si>
  <si>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</si>
  <si>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</si>
  <si>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</si>
  <si>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</si>
  <si>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</si>
  <si>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</si>
  <si>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</si>
  <si>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</si>
  <si>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</si>
  <si>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</si>
  <si>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</si>
  <si>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</si>
  <si>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</si>
  <si>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</si>
  <si>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</si>
  <si>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</si>
  <si>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</si>
  <si>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</si>
  <si>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</si>
  <si>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</si>
  <si>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</si>
  <si>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</si>
  <si>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</si>
  <si>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</si>
  <si>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</si>
  <si>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</si>
  <si>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</si>
  <si>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</si>
  <si>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</si>
  <si>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</si>
  <si>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</si>
  <si>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</si>
  <si>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</si>
  <si>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</si>
  <si>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</si>
  <si>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</si>
  <si>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</si>
  <si>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</si>
  <si>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</si>
  <si>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</si>
  <si>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</si>
  <si>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</si>
  <si>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</si>
  <si>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</si>
  <si>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</si>
  <si>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</si>
  <si>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</si>
  <si>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</si>
  <si>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</si>
  <si>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</si>
  <si>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</si>
  <si>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</si>
  <si>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</si>
  <si>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</si>
  <si>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</si>
  <si>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</si>
  <si>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</si>
  <si>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</si>
  <si>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</si>
  <si>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</si>
  <si>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</si>
  <si>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</si>
  <si>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</si>
  <si>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</si>
  <si>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</si>
  <si>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</si>
  <si>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</si>
  <si>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</si>
  <si>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</si>
  <si>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</si>
  <si>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</si>
  <si>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</si>
  <si>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</si>
  <si>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</si>
  <si>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</si>
  <si>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</si>
  <si>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</si>
  <si>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</si>
  <si>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</si>
  <si>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</si>
  <si>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</si>
  <si>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</si>
  <si>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</si>
  <si>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</si>
  <si>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</si>
  <si>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</si>
  <si>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</si>
  <si>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</si>
  <si>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</si>
  <si>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</si>
  <si>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</si>
  <si>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</si>
  <si>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</si>
  <si>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</si>
  <si>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</si>
  <si>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</si>
  <si>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</si>
  <si>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</si>
  <si>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</si>
  <si>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</si>
  <si>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</si>
  <si>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</si>
  <si>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</si>
  <si>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</si>
  <si>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</si>
  <si>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</si>
  <si>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</si>
  <si>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</si>
  <si>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</si>
  <si>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</si>
  <si>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</si>
  <si>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</si>
  <si>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</si>
  <si>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</si>
  <si>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</si>
  <si>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</si>
  <si>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</si>
  <si>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</si>
  <si>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</si>
  <si>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</si>
  <si>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</si>
  <si>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</si>
  <si>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</si>
  <si>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</si>
  <si>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</si>
  <si>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</si>
  <si>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</si>
  <si>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</si>
  <si>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</si>
  <si>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</si>
  <si>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</si>
  <si>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</si>
  <si>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</si>
  <si>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</si>
  <si>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</si>
  <si>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</si>
  <si>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</si>
  <si>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</si>
  <si>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</si>
  <si>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</si>
  <si>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</si>
  <si>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</si>
  <si>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</si>
  <si>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</si>
  <si>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</si>
  <si>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</si>
  <si>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</si>
  <si>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</si>
  <si>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</si>
  <si>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</si>
  <si>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</si>
  <si>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</si>
  <si>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</si>
  <si>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</si>
  <si>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</si>
  <si>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</si>
  <si>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</si>
  <si>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</si>
  <si>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</si>
  <si>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</si>
  <si>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</si>
  <si>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</si>
  <si>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</si>
  <si>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</si>
  <si>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</si>
  <si>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</si>
  <si>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</si>
  <si>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</si>
  <si>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</si>
  <si>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</si>
  <si>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</si>
  <si>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</si>
  <si>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</si>
  <si>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</si>
  <si>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</si>
  <si>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</si>
  <si>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</si>
  <si>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</si>
  <si>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</si>
  <si>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</si>
  <si>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</si>
  <si>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</si>
  <si>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</si>
  <si>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</si>
  <si>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</si>
  <si>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</si>
  <si>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</si>
  <si>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</si>
  <si>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</si>
  <si>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</si>
  <si>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</si>
  <si>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</si>
  <si>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</si>
  <si>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</si>
  <si>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</si>
  <si>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</si>
  <si>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</si>
  <si>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</si>
  <si>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</si>
  <si>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</si>
  <si>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</si>
  <si>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</si>
  <si>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</si>
  <si>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</si>
  <si>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</si>
  <si>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</si>
  <si>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</si>
  <si>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</si>
  <si>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</si>
  <si>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</si>
  <si>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</si>
  <si>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</si>
  <si>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</si>
  <si>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</si>
  <si>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</si>
  <si>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</si>
  <si>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</si>
  <si>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</si>
  <si>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</si>
  <si>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</si>
  <si>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</si>
  <si>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</si>
  <si>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</si>
  <si>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</si>
  <si>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</si>
  <si>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</si>
  <si>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</si>
  <si>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</si>
  <si>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</si>
  <si>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</si>
  <si>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</si>
  <si>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</si>
  <si>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</si>
  <si>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</si>
  <si>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</si>
  <si>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</si>
  <si>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</si>
  <si>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</si>
  <si>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</si>
  <si>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</si>
  <si>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</si>
  <si>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</si>
  <si>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</si>
  <si>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</si>
  <si>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</si>
  <si>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</si>
  <si>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</si>
  <si>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</si>
  <si>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</si>
  <si>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</si>
  <si>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</si>
  <si>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</si>
  <si>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</si>
  <si>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</si>
  <si>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</si>
  <si>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</si>
  <si>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</si>
  <si>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</si>
  <si>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</si>
  <si>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</si>
  <si>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</si>
  <si>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</si>
  <si>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</si>
  <si>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</si>
  <si>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</si>
  <si>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</si>
  <si>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</si>
  <si>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</si>
  <si>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</si>
  <si>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</si>
  <si>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</si>
  <si>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</si>
  <si>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</si>
  <si>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</si>
  <si>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</si>
  <si>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</si>
  <si>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</si>
  <si>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</si>
  <si>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</si>
  <si>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</si>
  <si>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</si>
  <si>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</si>
  <si>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</si>
  <si>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</si>
  <si>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</si>
  <si>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</si>
  <si>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</si>
  <si>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</si>
  <si>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</si>
  <si>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</si>
  <si>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</si>
  <si>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</si>
  <si>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</si>
  <si>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</si>
  <si>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</si>
  <si>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</si>
  <si>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</si>
  <si>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</si>
  <si>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</si>
  <si>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</si>
  <si>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</si>
  <si>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</si>
  <si>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</si>
  <si>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</si>
  <si>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</si>
  <si>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</si>
  <si>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</si>
  <si>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</si>
  <si>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</si>
  <si>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</si>
  <si>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</si>
  <si>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</si>
  <si>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</si>
  <si>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</si>
  <si>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</si>
  <si>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</si>
  <si>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</si>
  <si>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</si>
  <si>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</si>
  <si>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</si>
  <si>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</si>
  <si>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</si>
  <si>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</si>
  <si>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</si>
  <si>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</si>
  <si>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</si>
  <si>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</si>
  <si>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</si>
  <si>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</si>
  <si>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</si>
  <si>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</si>
  <si>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</si>
  <si>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</si>
  <si>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</si>
  <si>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</si>
  <si>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</si>
  <si>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</si>
  <si>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</si>
  <si>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</si>
  <si>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</si>
  <si>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</si>
  <si>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</si>
  <si>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</si>
  <si>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</si>
  <si>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</si>
  <si>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</si>
  <si>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</si>
  <si>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</si>
  <si>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</si>
  <si>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</si>
  <si>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</si>
  <si>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</si>
  <si>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</si>
  <si>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</si>
  <si>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</si>
  <si>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</si>
  <si>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</si>
  <si>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</si>
  <si>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</si>
  <si>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</si>
  <si>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</si>
  <si>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</si>
  <si>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</si>
  <si>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</si>
  <si>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</si>
  <si>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</si>
  <si>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</si>
  <si>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</si>
  <si>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</si>
  <si>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</si>
  <si>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</si>
  <si>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</si>
  <si>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</si>
  <si>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</si>
  <si>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</si>
  <si>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</si>
  <si>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</si>
  <si>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</si>
  <si>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</si>
  <si>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</si>
  <si>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</si>
  <si>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</si>
  <si>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</si>
  <si>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</si>
  <si>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</si>
  <si>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</si>
  <si>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</si>
  <si>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</si>
  <si>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</si>
  <si>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</si>
  <si>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</si>
  <si>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</si>
  <si>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</si>
  <si>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</si>
  <si>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</si>
  <si>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</si>
  <si>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</si>
  <si>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</si>
  <si>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</si>
  <si>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</si>
  <si>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</si>
  <si>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</si>
  <si>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</si>
  <si>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</si>
  <si>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</si>
  <si>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</si>
  <si>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</si>
  <si>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</si>
  <si>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</si>
  <si>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</si>
  <si>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</si>
  <si>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</si>
  <si>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</si>
  <si>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</si>
  <si>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</si>
  <si>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</si>
  <si>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</si>
  <si>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</si>
  <si>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</si>
  <si>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</si>
  <si>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</si>
  <si>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</si>
  <si>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</si>
  <si>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</si>
  <si>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</si>
  <si>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</si>
  <si>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</si>
  <si>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</si>
  <si>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</si>
  <si>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</si>
  <si>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</si>
  <si>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</si>
  <si>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</si>
  <si>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</si>
  <si>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</si>
  <si>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</si>
  <si>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</si>
  <si>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</si>
  <si>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</si>
  <si>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</si>
  <si>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</si>
  <si>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</si>
  <si>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</si>
  <si>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</si>
  <si>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</si>
  <si>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</si>
  <si>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</si>
  <si>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</si>
  <si>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</si>
  <si>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</si>
  <si>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</si>
  <si>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</si>
  <si>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</si>
  <si>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</si>
  <si>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</si>
  <si>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</si>
  <si>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</si>
  <si>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</si>
  <si>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</si>
  <si>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</si>
  <si>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</si>
  <si>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</si>
  <si>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</si>
  <si>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</si>
  <si>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</si>
  <si>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</si>
  <si>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</si>
  <si>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</si>
  <si>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</si>
  <si>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</si>
  <si>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</si>
  <si>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</si>
  <si>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</si>
  <si>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</si>
  <si>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</si>
  <si>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</si>
  <si>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</si>
  <si>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</si>
  <si>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</si>
  <si>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</si>
  <si>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</si>
  <si>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</si>
  <si>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</si>
  <si>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</si>
  <si>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</si>
  <si>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</si>
  <si>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</si>
  <si>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</si>
  <si>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</si>
  <si>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</si>
  <si>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</si>
  <si>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</si>
  <si>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</si>
  <si>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</si>
  <si>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</si>
  <si>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</si>
  <si>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</si>
  <si>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</si>
  <si>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</si>
  <si>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</si>
  <si>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</si>
  <si>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</si>
  <si>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</si>
  <si>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</si>
  <si>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</si>
  <si>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</si>
  <si>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</si>
  <si>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</si>
  <si>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</si>
  <si>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</si>
  <si>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</si>
  <si>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</si>
  <si>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</si>
  <si>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</si>
  <si>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</si>
  <si>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</si>
  <si>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</si>
  <si>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</si>
  <si>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</si>
  <si>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</si>
  <si>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</si>
  <si>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</si>
  <si>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</si>
  <si>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</si>
  <si>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</si>
  <si>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</si>
  <si>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</si>
  <si>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</si>
  <si>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</si>
  <si>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</si>
  <si>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</si>
  <si>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</si>
  <si>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</si>
  <si>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</si>
  <si>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</si>
  <si>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</si>
  <si>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</si>
  <si>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</si>
  <si>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</si>
  <si>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</si>
  <si>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</si>
  <si>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</si>
  <si>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</si>
  <si>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</si>
  <si>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</si>
  <si>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</si>
  <si>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</si>
  <si>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</si>
  <si>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</si>
  <si>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</si>
  <si>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</si>
  <si>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</si>
  <si>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</si>
  <si>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</si>
  <si>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</si>
  <si>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</si>
  <si>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</si>
  <si>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</si>
  <si>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</si>
  <si>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</si>
  <si>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</si>
  <si>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</si>
  <si>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</si>
  <si>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</si>
  <si>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</si>
  <si>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</si>
  <si>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</si>
  <si>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</si>
  <si>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</si>
  <si>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</si>
  <si>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</si>
  <si>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</si>
  <si>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</si>
  <si>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</si>
  <si>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</si>
  <si>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</si>
  <si>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</si>
  <si>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</si>
  <si>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</si>
  <si>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</si>
  <si>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</si>
  <si>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</si>
  <si>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</si>
  <si>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</si>
  <si>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</si>
  <si>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</si>
  <si>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</si>
  <si>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</si>
  <si>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</si>
  <si>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</si>
  <si>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</si>
  <si>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</si>
  <si>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</si>
  <si>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</si>
  <si>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</si>
  <si>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</si>
  <si>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</si>
  <si>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</si>
  <si>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</si>
  <si>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</si>
  <si>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</si>
  <si>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</si>
  <si>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</si>
  <si>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</si>
  <si>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</si>
  <si>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</si>
  <si>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</si>
  <si>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</si>
  <si>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</si>
  <si>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</si>
  <si>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</si>
  <si>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</si>
  <si>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</si>
  <si>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</si>
  <si>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</si>
  <si>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</si>
  <si>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</si>
  <si>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</si>
  <si>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</si>
  <si>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</si>
  <si>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</si>
  <si>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</si>
  <si>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</si>
  <si>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</si>
  <si>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</si>
  <si>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</si>
  <si>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</si>
  <si>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</si>
  <si>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</si>
  <si>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</si>
  <si>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</si>
  <si>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</si>
  <si>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</si>
  <si>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</si>
  <si>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</si>
  <si>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</si>
  <si>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</si>
  <si>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</si>
  <si>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</si>
  <si>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</si>
  <si>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</si>
  <si>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</si>
  <si>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</si>
  <si>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</si>
  <si>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</si>
  <si>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</si>
  <si>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</si>
  <si>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</si>
  <si>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</si>
  <si>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</si>
  <si>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</si>
  <si>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</si>
  <si>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</si>
  <si>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</si>
  <si>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</si>
  <si>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</si>
  <si>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</si>
  <si>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</si>
  <si>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</si>
  <si>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</si>
  <si>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</si>
  <si>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</si>
  <si>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</si>
  <si>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</si>
  <si>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</si>
  <si>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</si>
  <si>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</si>
  <si>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</si>
  <si>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</si>
  <si>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</si>
  <si>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</si>
  <si>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</si>
  <si>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</si>
  <si>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</si>
  <si>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</si>
  <si>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</si>
  <si>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</si>
  <si>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</si>
  <si>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</si>
  <si>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</si>
  <si>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</si>
  <si>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</si>
  <si>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</si>
  <si>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</si>
  <si>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</si>
  <si>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</si>
  <si>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</si>
  <si>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</si>
  <si>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</si>
  <si>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</si>
  <si>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</si>
  <si>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</si>
  <si>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</si>
  <si>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</si>
  <si>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</si>
  <si>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</si>
  <si>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</si>
  <si>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</si>
  <si>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</si>
  <si>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</si>
  <si>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</si>
  <si>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</si>
  <si>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</si>
  <si>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</si>
  <si>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</si>
  <si>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</si>
  <si>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</si>
  <si>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</si>
  <si>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</si>
  <si>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</si>
  <si>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</si>
  <si>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</si>
  <si>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</si>
  <si>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</si>
  <si>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</si>
  <si>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</si>
  <si>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</si>
  <si>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</si>
  <si>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</si>
  <si>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</si>
  <si>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</si>
  <si>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</si>
  <si>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</si>
  <si>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</si>
  <si>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</si>
  <si>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</si>
  <si>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</si>
  <si>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</si>
  <si>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</si>
  <si>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</si>
  <si>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</si>
  <si>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</si>
  <si>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</si>
  <si>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</si>
  <si>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</si>
  <si>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</si>
  <si>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</si>
  <si>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</si>
  <si>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</si>
  <si>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</si>
  <si>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</si>
  <si>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</si>
  <si>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</si>
  <si>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</si>
  <si>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</si>
  <si>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</si>
  <si>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</si>
  <si>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</si>
  <si>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</si>
  <si>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</si>
  <si>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</si>
  <si>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</si>
  <si>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</si>
  <si>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</si>
  <si>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</si>
  <si>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</si>
  <si>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</si>
  <si>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</si>
  <si>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</si>
  <si>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</si>
  <si>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</si>
  <si>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</si>
  <si>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</si>
  <si>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</si>
  <si>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</si>
  <si>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</si>
  <si>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</si>
  <si>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</si>
  <si>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</si>
  <si>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</si>
  <si>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</si>
  <si>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</si>
  <si>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</si>
  <si>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</si>
  <si>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</si>
  <si>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</si>
  <si>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</si>
  <si>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</si>
  <si>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</si>
  <si>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</si>
  <si>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</si>
  <si>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</si>
  <si>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</si>
  <si>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</si>
  <si>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</si>
  <si>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</si>
  <si>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</si>
  <si>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</si>
  <si>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</si>
  <si>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</si>
  <si>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</si>
  <si>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</si>
  <si>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</si>
  <si>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</si>
  <si>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</si>
  <si>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</si>
  <si>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</si>
  <si>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</si>
  <si>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</si>
  <si>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</si>
  <si>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</si>
  <si>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</si>
  <si>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</si>
  <si>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</si>
  <si>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</si>
  <si>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</si>
  <si>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</si>
  <si>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</si>
  <si>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</si>
  <si>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</si>
  <si>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</si>
  <si>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</si>
  <si>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</si>
  <si>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</si>
  <si>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</si>
  <si>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</si>
  <si>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</si>
  <si>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</si>
  <si>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</si>
  <si>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</si>
  <si>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</si>
  <si>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</si>
  <si>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</si>
  <si>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</si>
  <si>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</si>
  <si>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</si>
  <si>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</si>
  <si>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</si>
  <si>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</si>
  <si>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</si>
  <si>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</si>
  <si>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</si>
  <si>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</si>
  <si>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</si>
  <si>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</si>
  <si>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</si>
  <si>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</si>
  <si>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</si>
  <si>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</si>
  <si>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</si>
  <si>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</si>
  <si>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</si>
  <si>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</si>
  <si>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</si>
  <si>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</si>
  <si>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</si>
  <si>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</si>
  <si>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</si>
  <si>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</si>
  <si>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</si>
  <si>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</si>
  <si>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</si>
  <si>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</si>
  <si>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</si>
  <si>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</si>
  <si>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</si>
  <si>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</si>
  <si>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</si>
  <si>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</si>
  <si>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</si>
  <si>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</si>
  <si>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</si>
  <si>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</si>
  <si>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</si>
  <si>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</si>
  <si>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</si>
  <si>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</si>
  <si>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</si>
  <si>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</si>
  <si>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</si>
  <si>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</si>
  <si>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</si>
  <si>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</si>
  <si>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</si>
  <si>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</si>
  <si>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</si>
  <si>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</si>
  <si>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</si>
  <si>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</si>
  <si>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</si>
  <si>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</si>
  <si>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</si>
  <si>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</si>
  <si>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</si>
  <si>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</si>
  <si>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</si>
  <si>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</si>
  <si>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</si>
  <si>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</si>
  <si>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</si>
  <si>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</si>
  <si>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</si>
  <si>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</si>
  <si>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</si>
  <si>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</si>
  <si>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</si>
  <si>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</si>
  <si>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</si>
  <si>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</si>
  <si>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</si>
  <si>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</si>
  <si>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</si>
  <si>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</si>
  <si>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</si>
  <si>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</si>
  <si>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</si>
  <si>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</si>
  <si>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</si>
  <si>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</si>
  <si>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</si>
  <si>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</si>
  <si>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</si>
  <si>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</si>
  <si>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</si>
  <si>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</si>
  <si>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</si>
  <si>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</si>
  <si>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</si>
  <si>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</si>
  <si>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</si>
  <si>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</si>
  <si>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</si>
  <si>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</si>
  <si>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</si>
  <si>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</si>
  <si>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</si>
  <si>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</si>
  <si>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</si>
  <si>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</si>
  <si>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</si>
  <si>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</si>
  <si>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</si>
  <si>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</si>
  <si>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</si>
  <si>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</si>
  <si>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</si>
  <si>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</si>
  <si>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</si>
  <si>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</si>
  <si>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</si>
  <si>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</si>
  <si>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</si>
  <si>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</si>
  <si>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</si>
  <si>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</si>
  <si>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</si>
  <si>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</si>
  <si>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</si>
  <si>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</si>
  <si>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</si>
  <si>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</si>
  <si>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</si>
  <si>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</si>
  <si>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</si>
  <si>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</si>
  <si>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</si>
  <si>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</si>
  <si>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</si>
  <si>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</si>
  <si>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</si>
  <si>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</si>
  <si>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</si>
  <si>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</si>
  <si>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</si>
  <si>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</si>
  <si>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</si>
  <si>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</si>
  <si>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</si>
  <si>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</si>
  <si>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</si>
  <si>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</si>
  <si>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</si>
  <si>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</si>
  <si>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</si>
  <si>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</si>
  <si>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</si>
  <si>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</si>
  <si>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</si>
  <si>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</si>
  <si>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</si>
  <si>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</si>
  <si>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</si>
  <si>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</si>
  <si>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</si>
  <si>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</si>
  <si>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</si>
  <si>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</si>
  <si>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</si>
  <si>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</si>
  <si>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</si>
  <si>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</si>
  <si>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</si>
  <si>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</si>
  <si>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</si>
  <si>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</si>
  <si>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</si>
  <si>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</si>
  <si>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</si>
  <si>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</si>
  <si>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</si>
  <si>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</si>
  <si>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</si>
  <si>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</si>
  <si>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</si>
  <si>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</si>
  <si>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</si>
  <si>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</si>
  <si>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</si>
  <si>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</si>
  <si>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</si>
  <si>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</si>
  <si>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</si>
  <si>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</si>
  <si>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</si>
  <si>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</si>
  <si>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</si>
  <si>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</si>
  <si>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</si>
  <si>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</si>
  <si>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</si>
  <si>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</si>
  <si>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</si>
  <si>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</si>
  <si>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</si>
  <si>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</si>
  <si>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</si>
  <si>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</si>
  <si>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</si>
  <si>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</si>
  <si>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</si>
  <si>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</si>
  <si>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</si>
  <si>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</si>
  <si>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</si>
  <si>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</si>
  <si>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</si>
  <si>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</si>
  <si>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</si>
  <si>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</si>
  <si>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</si>
  <si>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</si>
  <si>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</si>
  <si>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</si>
  <si>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</si>
  <si>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</si>
  <si>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</si>
  <si>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</si>
  <si>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</si>
  <si>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</si>
  <si>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</si>
  <si>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</si>
  <si>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</si>
  <si>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</si>
  <si>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</si>
  <si>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</si>
  <si>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</si>
  <si>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</si>
  <si>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</si>
  <si>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</si>
  <si>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</si>
  <si>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</si>
  <si>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</si>
  <si>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</si>
  <si>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</si>
  <si>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</si>
  <si>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</si>
  <si>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</si>
  <si>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</si>
  <si>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</si>
  <si>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</si>
  <si>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</si>
  <si>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</si>
  <si>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</si>
  <si>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</si>
  <si>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</si>
  <si>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</si>
  <si>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</si>
  <si>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</si>
  <si>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</si>
  <si>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</si>
  <si>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</si>
  <si>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</si>
  <si>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</si>
  <si>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</si>
  <si>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</si>
  <si>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</si>
  <si>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</si>
  <si>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</si>
  <si>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</si>
  <si>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</si>
  <si>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</si>
  <si>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</si>
  <si>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</si>
  <si>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</si>
  <si>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</si>
  <si>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</si>
  <si>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</si>
  <si>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</si>
  <si>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</si>
  <si>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</si>
  <si>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</si>
  <si>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</si>
  <si>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</si>
  <si>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</si>
  <si>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</si>
  <si>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</si>
  <si>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</si>
  <si>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</si>
  <si>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</si>
  <si>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</si>
  <si>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</si>
  <si>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</si>
  <si>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</si>
  <si>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</si>
  <si>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</si>
  <si>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</si>
  <si>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</si>
  <si>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</si>
  <si>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</si>
  <si>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</si>
  <si>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</si>
  <si>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</si>
  <si>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</si>
  <si>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</si>
  <si>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</si>
  <si>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</si>
  <si>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</si>
  <si>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</si>
  <si>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</si>
  <si>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</si>
  <si>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</si>
  <si>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</si>
  <si>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</si>
  <si>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</si>
  <si>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</si>
  <si>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</si>
  <si>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</si>
  <si>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</si>
  <si>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</si>
  <si>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</si>
  <si>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</si>
  <si>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</si>
  <si>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</si>
  <si>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</si>
  <si>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</si>
  <si>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</si>
  <si>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</si>
  <si>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</si>
  <si>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</si>
  <si>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</si>
  <si>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</si>
  <si>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</si>
  <si>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</si>
  <si>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</si>
  <si>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</si>
  <si>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</si>
  <si>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</si>
  <si>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</si>
  <si>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</si>
  <si>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</si>
  <si>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</si>
  <si>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</si>
  <si>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</si>
  <si>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</si>
  <si>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</si>
  <si>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</si>
  <si>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</si>
  <si>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</si>
  <si>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</si>
  <si>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</si>
  <si>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</si>
  <si>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</si>
  <si>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</si>
  <si>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</si>
  <si>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</si>
  <si>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</si>
  <si>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</si>
  <si>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</si>
  <si>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</si>
  <si>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</si>
  <si>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</si>
  <si>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</si>
  <si>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</si>
  <si>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</si>
  <si>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</si>
  <si>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</si>
  <si>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</si>
  <si>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</si>
  <si>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</si>
  <si>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</si>
  <si>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</si>
  <si>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</si>
  <si>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</si>
  <si>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</si>
  <si>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</si>
  <si>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</si>
  <si>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</si>
  <si>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</si>
  <si>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</si>
  <si>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</si>
  <si>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</si>
  <si>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</si>
  <si>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</si>
  <si>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</si>
  <si>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</si>
  <si>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</si>
  <si>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</si>
  <si>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</si>
  <si>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</si>
  <si>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</si>
  <si>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</si>
  <si>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</si>
  <si>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</si>
  <si>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</si>
  <si>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</si>
  <si>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</si>
  <si>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</si>
  <si>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</si>
  <si>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</si>
  <si>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</si>
  <si>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</si>
  <si>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</si>
  <si>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</si>
  <si>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</si>
  <si>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</si>
  <si>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</si>
  <si>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</si>
  <si>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</si>
  <si>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</si>
  <si>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</si>
  <si>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</si>
  <si>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</si>
  <si>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</si>
  <si>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</si>
  <si>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</si>
  <si>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</si>
  <si>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</si>
  <si>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</si>
  <si>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</si>
  <si>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</si>
  <si>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</si>
  <si>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</si>
  <si>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</si>
  <si>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</si>
  <si>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</si>
  <si>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</si>
  <si>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</si>
  <si>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</si>
  <si>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</si>
  <si>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</si>
  <si>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</si>
  <si>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</si>
  <si>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</si>
  <si>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</si>
  <si>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</si>
  <si>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</si>
  <si>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</si>
  <si>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</si>
  <si>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</si>
  <si>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</si>
  <si>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</si>
  <si>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</si>
  <si>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</si>
  <si>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</si>
  <si>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</si>
  <si>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</si>
  <si>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</si>
  <si>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</si>
  <si>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</si>
  <si>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</si>
  <si>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</si>
  <si>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</si>
  <si>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</si>
  <si>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</si>
  <si>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</si>
  <si>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</si>
  <si>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</si>
  <si>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</si>
  <si>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</si>
  <si>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</si>
  <si>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</si>
  <si>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</si>
  <si>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</si>
  <si>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</si>
  <si>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</si>
  <si>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</si>
  <si>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</si>
  <si>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</si>
  <si>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</si>
  <si>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</si>
  <si>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</si>
  <si>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</si>
  <si>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</si>
  <si>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</si>
  <si>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</si>
  <si>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</si>
  <si>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</si>
  <si>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</si>
  <si>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</si>
  <si>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</si>
  <si>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</si>
  <si>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</si>
  <si>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</si>
  <si>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</si>
  <si>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</si>
  <si>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</si>
  <si>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</si>
  <si>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</si>
  <si>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</si>
  <si>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</si>
  <si>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</si>
  <si>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</si>
  <si>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</si>
  <si>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</si>
  <si>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</si>
  <si>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</si>
  <si>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</si>
  <si>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</si>
  <si>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</si>
  <si>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</si>
  <si>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</si>
  <si>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</si>
  <si>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</si>
  <si>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</si>
  <si>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</si>
  <si>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</si>
  <si>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</si>
  <si>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</si>
  <si>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</si>
  <si>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</si>
  <si>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</si>
  <si>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</si>
  <si>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</si>
  <si>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</si>
  <si>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</si>
  <si>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</si>
  <si>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</si>
  <si>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</si>
  <si>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</si>
  <si>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</si>
  <si>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</si>
  <si>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</si>
  <si>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</si>
  <si>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</si>
  <si>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</si>
  <si>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</si>
  <si>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</si>
  <si>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</si>
  <si>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</si>
  <si>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</si>
  <si>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</si>
  <si>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</si>
  <si>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</si>
  <si>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</si>
  <si>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</si>
  <si>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</si>
  <si>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</si>
  <si>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</si>
  <si>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</si>
  <si>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</si>
  <si>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</si>
  <si>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</si>
  <si>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</si>
  <si>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</si>
  <si>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</si>
  <si>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</si>
  <si>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</si>
  <si>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</si>
  <si>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</si>
  <si>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</si>
  <si>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</si>
  <si>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</si>
  <si>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</si>
  <si>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</si>
  <si>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</si>
  <si>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</si>
  <si>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</si>
  <si>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</si>
  <si>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</si>
  <si>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</si>
  <si>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</si>
  <si>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</si>
  <si>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</si>
  <si>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</si>
  <si>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</si>
  <si>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</si>
  <si>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</si>
  <si>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</si>
  <si>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</si>
  <si>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</si>
  <si>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</si>
  <si>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</si>
  <si>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</si>
  <si>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</si>
  <si>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</si>
  <si>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</si>
  <si>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</si>
  <si>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</si>
  <si>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</si>
  <si>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</si>
  <si>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</si>
  <si>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</si>
  <si>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</si>
  <si>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</si>
  <si>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</si>
  <si>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</si>
  <si>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</si>
  <si>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</si>
  <si>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</si>
  <si>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</si>
  <si>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</si>
  <si>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</si>
  <si>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</si>
  <si>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</si>
  <si>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</si>
  <si>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</si>
  <si>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</si>
  <si>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</si>
  <si>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</si>
  <si>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</si>
  <si>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</si>
  <si>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</si>
  <si>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</si>
  <si>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</si>
  <si>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</si>
  <si>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</si>
  <si>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</si>
  <si>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</si>
  <si>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</si>
  <si>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</si>
  <si>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</si>
  <si>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</si>
  <si>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</si>
  <si>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</si>
  <si>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</si>
  <si>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</si>
  <si>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</si>
  <si>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</si>
  <si>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</si>
  <si>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</si>
  <si>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</si>
  <si>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</si>
  <si>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</si>
  <si>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</si>
  <si>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</si>
  <si>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</si>
  <si>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</si>
  <si>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</si>
  <si>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</si>
  <si>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</si>
  <si>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</si>
  <si>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</si>
  <si>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</si>
  <si>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</si>
  <si>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</si>
  <si>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</si>
  <si>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</si>
  <si>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</si>
  <si>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</si>
  <si>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</si>
  <si>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</si>
  <si>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</si>
  <si>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</si>
  <si>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</si>
  <si>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</si>
  <si>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</si>
  <si>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</si>
  <si>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</si>
  <si>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</si>
  <si>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</si>
  <si>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</si>
  <si>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</si>
  <si>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</si>
  <si>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</si>
  <si>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</si>
  <si>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</si>
  <si>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</si>
  <si>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</si>
  <si>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</si>
  <si>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</si>
  <si>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</si>
  <si>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</si>
  <si>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</si>
  <si>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</si>
  <si>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</si>
  <si>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</si>
  <si>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</si>
  <si>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</si>
  <si>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</si>
  <si>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</si>
  <si>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</si>
  <si>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</si>
  <si>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</si>
  <si>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</si>
  <si>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</si>
  <si>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</si>
  <si>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</si>
  <si>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</si>
  <si>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</si>
  <si>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</si>
  <si>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</si>
  <si>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</si>
  <si>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</si>
  <si>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</si>
  <si>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</si>
  <si>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</si>
  <si>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</si>
  <si>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</si>
  <si>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</si>
  <si>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</si>
  <si>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</si>
  <si>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</si>
  <si>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</si>
  <si>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</si>
  <si>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</si>
  <si>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</si>
  <si>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</si>
  <si>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</si>
  <si>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</si>
  <si>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</si>
  <si>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</si>
  <si>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</si>
  <si>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</si>
  <si>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</si>
  <si>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</si>
  <si>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</si>
  <si>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</si>
  <si>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</si>
  <si>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</si>
  <si>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</si>
  <si>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</si>
  <si>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</si>
  <si>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</si>
  <si>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</si>
  <si>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</si>
  <si>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</si>
  <si>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</si>
  <si>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</si>
  <si>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</si>
  <si>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</si>
  <si>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</si>
  <si>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</si>
  <si>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</si>
  <si>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</si>
  <si>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</si>
  <si>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</si>
  <si>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</si>
  <si>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</si>
  <si>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</si>
  <si>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</si>
  <si>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</si>
  <si>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</si>
  <si>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</si>
  <si>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</si>
  <si>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</si>
  <si>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</si>
  <si>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</si>
  <si>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</si>
  <si>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</si>
  <si>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</si>
  <si>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</si>
  <si>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</si>
  <si>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</si>
  <si>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</si>
  <si>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</si>
  <si>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</si>
  <si>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</si>
  <si>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</si>
  <si>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</si>
  <si>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</si>
  <si>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</si>
  <si>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</si>
  <si>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</si>
  <si>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</si>
  <si>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</si>
  <si>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</si>
  <si>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</si>
  <si>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</si>
  <si>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</si>
  <si>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</si>
  <si>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</si>
  <si>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</si>
  <si>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</si>
  <si>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</si>
  <si>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</si>
  <si>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</si>
  <si>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</si>
  <si>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</si>
  <si>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</si>
  <si>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</si>
  <si>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</si>
  <si>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</si>
  <si>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</si>
  <si>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</si>
  <si>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</si>
  <si>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</si>
  <si>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</si>
  <si>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</si>
  <si>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</si>
  <si>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</si>
  <si>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</si>
  <si>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</si>
  <si>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</si>
  <si>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</si>
  <si>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</si>
  <si>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</si>
  <si>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</si>
  <si>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</si>
  <si>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</si>
  <si>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</si>
  <si>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</si>
  <si>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</si>
  <si>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</si>
  <si>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</si>
  <si>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</si>
  <si>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</si>
  <si>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</si>
  <si>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</si>
  <si>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</si>
  <si>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</si>
  <si>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</si>
  <si>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</si>
  <si>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</si>
  <si>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</si>
  <si>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</si>
  <si>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</si>
  <si>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</si>
  <si>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</si>
  <si>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</si>
  <si>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</si>
  <si>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</si>
  <si>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</si>
  <si>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</si>
  <si>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</si>
  <si>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</si>
  <si>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</si>
  <si>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</si>
  <si>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</si>
  <si>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</si>
  <si>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</si>
  <si>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</si>
  <si>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</si>
  <si>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</si>
  <si>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</si>
  <si>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</si>
  <si>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</si>
  <si>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</si>
  <si>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</si>
  <si>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</si>
  <si>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</si>
  <si>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</si>
  <si>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</si>
  <si>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</si>
  <si>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</si>
  <si>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</si>
  <si>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</si>
  <si>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</si>
  <si>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</si>
  <si>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</si>
  <si>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</si>
  <si>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</si>
  <si>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</si>
  <si>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</si>
  <si>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</si>
  <si>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</si>
  <si>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</si>
  <si>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</si>
  <si>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</si>
  <si>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</si>
  <si>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</si>
  <si>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</si>
  <si>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</si>
  <si>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</si>
  <si>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</si>
  <si>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</si>
  <si>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</si>
  <si>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</si>
  <si>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</si>
  <si>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</si>
  <si>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</si>
  <si>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</si>
  <si>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</si>
  <si>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</si>
  <si>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</si>
  <si>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</si>
  <si>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</si>
  <si>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</si>
  <si>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</si>
  <si>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</si>
  <si>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</si>
  <si>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</si>
  <si>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</si>
  <si>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</si>
  <si>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</si>
  <si>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</si>
  <si>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</si>
  <si>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</si>
  <si>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</si>
  <si>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</si>
  <si>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</si>
  <si>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</si>
  <si>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</si>
  <si>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</si>
  <si>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</si>
  <si>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</si>
  <si>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</si>
  <si>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</si>
  <si>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</si>
  <si>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</si>
  <si>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</si>
  <si>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</si>
  <si>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</si>
  <si>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</si>
  <si>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</si>
  <si>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</si>
  <si>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</si>
  <si>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</si>
  <si>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</si>
  <si>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</si>
  <si>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</si>
  <si>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</si>
  <si>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</si>
  <si>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</si>
  <si>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</si>
  <si>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</si>
  <si>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</si>
  <si>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</si>
  <si>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</si>
  <si>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</si>
  <si>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</si>
  <si>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</si>
  <si>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</si>
  <si>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</si>
  <si>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</si>
  <si>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</si>
  <si>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</si>
  <si>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</si>
  <si>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</si>
  <si>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</si>
  <si>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</si>
  <si>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</si>
  <si>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</si>
  <si>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</si>
  <si>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</si>
  <si>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</si>
  <si>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</si>
  <si>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</si>
  <si>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</si>
  <si>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</si>
  <si>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</si>
  <si>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</si>
  <si>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</si>
  <si>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</si>
  <si>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</si>
  <si>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</si>
  <si>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</si>
  <si>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</si>
  <si>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</si>
  <si>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</si>
  <si>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</si>
  <si>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</si>
  <si>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</si>
  <si>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</si>
  <si>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</si>
  <si>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</si>
  <si>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</si>
  <si>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</si>
  <si>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</si>
  <si>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</si>
  <si>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</si>
  <si>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</si>
  <si>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</si>
  <si>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</si>
  <si>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</si>
  <si>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</si>
  <si>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</si>
  <si>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</si>
  <si>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</si>
  <si>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</si>
  <si>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</si>
  <si>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</si>
  <si>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</si>
  <si>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</si>
  <si>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</si>
  <si>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</si>
  <si>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</si>
  <si>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</si>
  <si>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</si>
  <si>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</si>
  <si>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</si>
  <si>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</si>
  <si>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</si>
  <si>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</si>
  <si>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</si>
  <si>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</si>
  <si>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</si>
  <si>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</si>
  <si>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</si>
  <si>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</si>
  <si>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</si>
  <si>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</si>
  <si>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</si>
  <si>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</si>
  <si>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</si>
  <si>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</si>
  <si>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</si>
  <si>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</si>
  <si>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</si>
  <si>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</si>
  <si>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</si>
  <si>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</si>
  <si>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</si>
  <si>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</si>
  <si>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</si>
  <si>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</si>
  <si>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</si>
  <si>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</si>
  <si>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</si>
  <si>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</si>
  <si>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</si>
  <si>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</si>
  <si>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</si>
  <si>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</si>
  <si>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</si>
  <si>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</si>
  <si>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</si>
  <si>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</si>
  <si>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</si>
  <si>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</si>
  <si>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</si>
  <si>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</si>
  <si>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</si>
  <si>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</si>
  <si>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</si>
  <si>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</si>
  <si>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</si>
  <si>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</si>
  <si>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</si>
  <si>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</si>
  <si>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</si>
  <si>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</si>
  <si>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</si>
  <si>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</si>
  <si>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</si>
  <si>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</si>
  <si>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</si>
  <si>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</si>
  <si>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</si>
  <si>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</si>
  <si>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</si>
  <si>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</si>
  <si>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</si>
  <si>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</si>
  <si>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</si>
  <si>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</si>
  <si>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</si>
  <si>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</si>
  <si>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</si>
  <si>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</si>
  <si>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</si>
  <si>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</si>
  <si>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</si>
  <si>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</si>
  <si>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</si>
  <si>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</si>
  <si>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</si>
  <si>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</si>
  <si>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</si>
  <si>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</si>
  <si>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</si>
  <si>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</si>
  <si>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</si>
  <si>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</si>
  <si>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</si>
  <si>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</si>
  <si>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</si>
  <si>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</si>
  <si>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</si>
  <si>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</si>
  <si>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</si>
  <si>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</si>
  <si>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</si>
  <si>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</si>
  <si>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</si>
  <si>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</si>
  <si>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</si>
  <si>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</si>
  <si>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</si>
  <si>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</si>
  <si>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</si>
  <si>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</si>
  <si>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</si>
  <si>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</si>
  <si>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</si>
  <si>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</si>
  <si>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</si>
  <si>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</si>
  <si>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</si>
  <si>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</si>
  <si>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</si>
  <si>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</si>
  <si>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</si>
  <si>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</si>
  <si>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</si>
  <si>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</si>
  <si>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</si>
  <si>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</si>
  <si>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</si>
  <si>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</si>
  <si>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</si>
  <si>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</si>
  <si>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</si>
  <si>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</si>
  <si>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</si>
  <si>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</si>
  <si>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</si>
  <si>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</si>
  <si>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</si>
  <si>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</si>
  <si>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</si>
  <si>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</si>
  <si>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</si>
  <si>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</si>
  <si>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</si>
  <si>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</si>
  <si>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</si>
  <si>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</si>
  <si>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</si>
  <si>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</si>
  <si>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</si>
  <si>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</si>
  <si>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</si>
  <si>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</si>
  <si>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</si>
  <si>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</si>
  <si>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</si>
  <si>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</si>
  <si>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</si>
  <si>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</si>
  <si>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</si>
  <si>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</si>
  <si>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</si>
  <si>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</si>
  <si>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</si>
  <si>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</si>
  <si>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</si>
  <si>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</si>
  <si>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</si>
  <si>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</si>
  <si>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</si>
  <si>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</si>
  <si>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</si>
  <si>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</si>
  <si>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</si>
  <si>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</si>
  <si>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</si>
  <si>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</si>
  <si>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</si>
  <si>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</si>
  <si>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</si>
  <si>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</si>
  <si>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</si>
  <si>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</si>
  <si>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</si>
  <si>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</si>
  <si>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</si>
  <si>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</si>
  <si>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</si>
  <si>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</si>
  <si>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</si>
  <si>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</si>
  <si>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</si>
  <si>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</si>
  <si>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</si>
  <si>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</si>
  <si>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</si>
  <si>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</si>
  <si>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</si>
  <si>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</si>
  <si>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</si>
  <si>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</si>
  <si>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</si>
  <si>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</si>
  <si>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</si>
  <si>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</si>
  <si>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</si>
  <si>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</si>
  <si>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</si>
  <si>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</si>
  <si>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</si>
  <si>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</si>
  <si>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</si>
  <si>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</si>
  <si>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</si>
  <si>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</si>
  <si>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</si>
  <si>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</si>
  <si>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</si>
  <si>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</si>
  <si>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</si>
  <si>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</si>
  <si>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</si>
  <si>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</si>
  <si>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</si>
  <si>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</si>
  <si>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</si>
  <si>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</si>
  <si>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</si>
  <si>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</si>
  <si>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</si>
  <si>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</si>
  <si>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</si>
  <si>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</si>
  <si>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</si>
  <si>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</si>
  <si>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</si>
  <si>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</si>
  <si>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</si>
  <si>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</si>
  <si>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</si>
  <si>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</si>
  <si>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</si>
  <si>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</si>
  <si>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</si>
  <si>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</si>
  <si>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</si>
  <si>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</si>
  <si>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</si>
  <si>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</si>
  <si>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</si>
  <si>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</si>
  <si>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</si>
  <si>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</si>
  <si>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</si>
  <si>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</si>
  <si>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</si>
  <si>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</si>
  <si>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</si>
  <si>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</si>
  <si>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</si>
  <si>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</si>
  <si>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</si>
  <si>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</si>
  <si>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</si>
  <si>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</si>
  <si>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</si>
  <si>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</si>
  <si>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</si>
  <si>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</si>
  <si>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</si>
  <si>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</si>
  <si>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</si>
  <si>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</si>
  <si>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</si>
  <si>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</si>
  <si>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</si>
  <si>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</si>
  <si>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</si>
  <si>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</si>
  <si>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</si>
  <si>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</si>
  <si>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</si>
  <si>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</si>
  <si>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</si>
  <si>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</si>
  <si>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</si>
  <si>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</si>
  <si>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</si>
  <si>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</si>
  <si>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</si>
  <si>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</si>
  <si>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</si>
  <si>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</si>
  <si>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</si>
  <si>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</si>
  <si>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</si>
  <si>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</si>
  <si>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</si>
  <si>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</si>
  <si>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</si>
  <si>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</si>
  <si>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</si>
  <si>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</si>
  <si>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</si>
  <si>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</si>
  <si>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</si>
  <si>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</si>
  <si>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</si>
  <si>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</si>
  <si>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</si>
  <si>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</si>
  <si>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</si>
  <si>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</si>
  <si>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</si>
  <si>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</si>
  <si>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</si>
  <si>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</si>
  <si>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</si>
  <si>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</si>
  <si>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</si>
  <si>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</si>
  <si>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</si>
  <si>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</si>
  <si>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</si>
  <si>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</si>
  <si>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</si>
  <si>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</si>
  <si>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</si>
  <si>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</si>
  <si>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</si>
  <si>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</si>
  <si>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</si>
  <si>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</si>
  <si>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</si>
  <si>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</si>
  <si>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</si>
  <si>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</si>
  <si>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</si>
  <si>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</si>
  <si>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</si>
  <si>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</si>
  <si>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</si>
  <si>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</si>
  <si>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</si>
  <si>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</si>
  <si>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</si>
  <si>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</si>
  <si>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</si>
  <si>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</si>
  <si>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</si>
  <si>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</si>
  <si>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</si>
  <si>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</si>
  <si>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</si>
  <si>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</si>
  <si>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</si>
  <si>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</si>
  <si>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</si>
  <si>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</si>
  <si>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</si>
  <si>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</si>
  <si>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</si>
  <si>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</si>
  <si>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</si>
  <si>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</si>
  <si>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</si>
  <si>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</si>
  <si>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</si>
  <si>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</si>
  <si>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</si>
  <si>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</si>
  <si>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</si>
  <si>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</si>
  <si>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</si>
  <si>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</si>
  <si>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</si>
  <si>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</si>
  <si>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</si>
  <si>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</si>
  <si>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</si>
  <si>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</si>
  <si>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</si>
  <si>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</si>
  <si>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</si>
  <si>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</si>
  <si>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</si>
  <si>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</si>
  <si>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</si>
  <si>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</si>
  <si>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</si>
  <si>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</si>
  <si>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</si>
  <si>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</si>
  <si>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</si>
  <si>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</si>
  <si>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</si>
  <si>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</si>
  <si>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</si>
  <si>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</si>
  <si>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</si>
  <si>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</si>
  <si>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</si>
  <si>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</si>
  <si>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</si>
  <si>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</si>
  <si>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</si>
  <si>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</si>
  <si>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</si>
  <si>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</si>
  <si>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</si>
  <si>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</si>
  <si>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</si>
  <si>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</si>
  <si>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</si>
  <si>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</si>
  <si>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</si>
  <si>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</si>
  <si>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</si>
  <si>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</si>
  <si>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</si>
  <si>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</si>
  <si>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</si>
  <si>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</si>
  <si>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</si>
  <si>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</si>
  <si>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</si>
  <si>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</si>
  <si>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</si>
  <si>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</si>
  <si>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</si>
  <si>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</si>
  <si>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</si>
  <si>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</si>
  <si>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</si>
  <si>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</si>
  <si>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</si>
  <si>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</si>
  <si>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</si>
  <si>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</si>
  <si>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</si>
  <si>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</si>
  <si>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</si>
  <si>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</si>
  <si>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</si>
  <si>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</si>
  <si>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</si>
  <si>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</si>
  <si>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</si>
  <si>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</si>
  <si>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</si>
  <si>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</si>
  <si>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</si>
  <si>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</si>
  <si>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</si>
  <si>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</si>
  <si>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</si>
  <si>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</si>
  <si>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</si>
  <si>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</si>
  <si>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</si>
  <si>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</si>
  <si>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</si>
  <si>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</si>
  <si>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</si>
  <si>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</si>
  <si>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</si>
  <si>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</si>
  <si>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</si>
  <si>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</si>
  <si>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</si>
  <si>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</si>
  <si>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</si>
  <si>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</si>
  <si>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</si>
  <si>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</si>
  <si>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</si>
  <si>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</si>
  <si>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</si>
  <si>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</si>
  <si>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</si>
  <si>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</si>
  <si>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</si>
  <si>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</si>
  <si>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</si>
  <si>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</si>
  <si>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</si>
  <si>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</si>
  <si>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</si>
  <si>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</si>
  <si>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</si>
  <si>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</si>
  <si>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</si>
  <si>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</si>
  <si>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</si>
  <si>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</si>
  <si>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</si>
  <si>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</si>
  <si>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</si>
  <si>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</si>
  <si>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</si>
  <si>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</si>
  <si>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</si>
  <si>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</si>
  <si>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</si>
  <si>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</si>
  <si>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</si>
  <si>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</si>
  <si>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</si>
  <si>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</si>
  <si>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</si>
  <si>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</si>
  <si>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</si>
  <si>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</si>
  <si>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</si>
  <si>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</si>
  <si>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</si>
  <si>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</si>
  <si>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</si>
  <si>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</si>
  <si>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</si>
  <si>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</si>
  <si>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</si>
  <si>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</si>
  <si>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</si>
  <si>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</si>
  <si>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</si>
  <si>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</si>
  <si>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</si>
  <si>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</si>
  <si>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</si>
  <si>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</si>
  <si>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</si>
  <si>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</si>
  <si>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</si>
  <si>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</si>
  <si>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</si>
  <si>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</si>
  <si>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</si>
  <si>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</si>
  <si>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</si>
  <si>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</si>
  <si>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</si>
  <si>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</si>
  <si>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</si>
  <si>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</si>
  <si>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</si>
  <si>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</si>
  <si>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</si>
  <si>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</si>
  <si>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</si>
  <si>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</si>
  <si>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</si>
  <si>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</si>
  <si>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</si>
  <si>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</si>
  <si>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</si>
  <si>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</si>
  <si>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</si>
  <si>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</si>
  <si>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</si>
  <si>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</si>
  <si>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</si>
  <si>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</si>
  <si>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</si>
  <si>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</si>
  <si>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</si>
  <si>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</si>
  <si>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</si>
  <si>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</si>
  <si>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</si>
  <si>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</si>
  <si>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</si>
  <si>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</si>
  <si>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</si>
  <si>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</si>
  <si>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</si>
  <si>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</si>
  <si>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</si>
  <si>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</si>
  <si>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</si>
  <si>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</si>
  <si>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</si>
  <si>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</si>
  <si>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</si>
  <si>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</si>
  <si>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</si>
  <si>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</si>
  <si>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</si>
  <si>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</si>
  <si>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</si>
  <si>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</si>
  <si>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</si>
  <si>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</si>
  <si>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</si>
  <si>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</si>
  <si>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</si>
  <si>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</si>
  <si>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</si>
  <si>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</si>
  <si>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</si>
  <si>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</si>
  <si>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</si>
  <si>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</si>
  <si>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</si>
  <si>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</si>
  <si>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</si>
  <si>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</si>
  <si>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</si>
  <si>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</si>
  <si>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</si>
  <si>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</si>
  <si>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</si>
  <si>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</si>
  <si>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</si>
  <si>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</si>
  <si>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</si>
  <si>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</si>
  <si>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</si>
  <si>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</si>
  <si>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</si>
  <si>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</si>
  <si>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</si>
  <si>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</si>
  <si>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</si>
  <si>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</si>
  <si>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</si>
  <si>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</si>
  <si>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</si>
  <si>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</si>
  <si>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</si>
  <si>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</si>
  <si>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</si>
  <si>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</si>
  <si>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</si>
  <si>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</si>
  <si>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</si>
  <si>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</si>
  <si>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</si>
  <si>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</si>
  <si>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</si>
  <si>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</si>
  <si>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</si>
  <si>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</si>
  <si>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</si>
  <si>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</si>
  <si>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</si>
  <si>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</si>
  <si>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</si>
  <si>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</si>
  <si>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</si>
  <si>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</si>
  <si>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</si>
  <si>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</si>
  <si>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</si>
  <si>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</si>
  <si>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</si>
  <si>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</si>
  <si>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</si>
  <si>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</si>
  <si>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</si>
  <si>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</si>
  <si>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</si>
  <si>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</si>
  <si>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</si>
  <si>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</si>
  <si>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</si>
  <si>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</si>
  <si>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</si>
  <si>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</si>
  <si>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</si>
  <si>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</si>
  <si>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</si>
  <si>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</si>
  <si>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</si>
  <si>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</si>
  <si>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</si>
  <si>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</si>
  <si>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</si>
  <si>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</si>
  <si>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</si>
  <si>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</si>
  <si>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</si>
  <si>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</si>
  <si>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</si>
  <si>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</si>
  <si>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</si>
  <si>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</si>
  <si>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</si>
  <si>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</si>
  <si>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</si>
  <si>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</si>
  <si>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</si>
  <si>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</si>
  <si>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</si>
  <si>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</si>
  <si>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</si>
  <si>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</si>
  <si>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</si>
  <si>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</si>
  <si>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</si>
  <si>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</si>
  <si>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</si>
  <si>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</si>
  <si>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</si>
  <si>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</si>
  <si>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</si>
  <si>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</si>
  <si>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</si>
  <si>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</si>
  <si>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</si>
  <si>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</si>
  <si>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</si>
  <si>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</si>
  <si>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</si>
  <si>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</si>
  <si>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</si>
  <si>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</si>
  <si>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</si>
  <si>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</si>
  <si>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</si>
  <si>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</si>
  <si>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</si>
  <si>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</si>
  <si>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</si>
  <si>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</si>
  <si>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</si>
  <si>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</si>
  <si>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</si>
  <si>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</si>
  <si>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</si>
  <si>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</si>
  <si>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</si>
  <si>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</si>
  <si>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</si>
  <si>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</si>
  <si>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</si>
  <si>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</si>
  <si>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</si>
  <si>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</si>
  <si>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</si>
  <si>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</si>
  <si>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</si>
  <si>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</si>
  <si>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</si>
  <si>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</si>
  <si>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</si>
  <si>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</si>
  <si>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</si>
  <si>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</si>
  <si>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</si>
  <si>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</si>
  <si>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</si>
  <si>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</si>
  <si>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</si>
  <si>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</si>
  <si>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</si>
  <si>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</si>
  <si>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</si>
  <si>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</si>
  <si>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</si>
  <si>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</si>
  <si>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</si>
  <si>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</si>
  <si>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</si>
  <si>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</si>
  <si>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</si>
  <si>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</si>
  <si>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</si>
  <si>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</si>
  <si>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</si>
  <si>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</si>
  <si>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</si>
  <si>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</si>
  <si>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</si>
  <si>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</si>
  <si>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</si>
  <si>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</si>
  <si>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</si>
  <si>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</si>
  <si>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</si>
  <si>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</si>
  <si>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</si>
  <si>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</si>
  <si>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</si>
  <si>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</si>
  <si>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</si>
  <si>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</si>
  <si>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</si>
  <si>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</si>
  <si>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</si>
  <si>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</si>
  <si>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</si>
  <si>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</si>
  <si>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</si>
  <si>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</si>
  <si>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</si>
  <si>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</si>
  <si>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</si>
  <si>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</si>
  <si>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</si>
  <si>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</si>
  <si>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</si>
  <si>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</si>
  <si>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</si>
  <si>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</si>
  <si>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</si>
  <si>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</si>
  <si>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</si>
  <si>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</si>
  <si>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</si>
  <si>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</si>
  <si>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</si>
  <si>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</si>
  <si>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</si>
  <si>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</si>
  <si>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</si>
  <si>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</si>
  <si>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</si>
  <si>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</si>
  <si>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</si>
  <si>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</si>
  <si>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</si>
  <si>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</si>
  <si>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</si>
  <si>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</si>
  <si>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</si>
  <si>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</si>
  <si>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</si>
  <si>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</si>
  <si>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</si>
  <si>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</si>
  <si>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</si>
  <si>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</si>
  <si>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</si>
  <si>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</si>
  <si>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</si>
  <si>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</si>
  <si>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</si>
  <si>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</si>
  <si>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</si>
  <si>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</si>
  <si>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</si>
  <si>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</si>
  <si>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</si>
  <si>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</si>
  <si>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</si>
  <si>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</si>
  <si>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</si>
  <si>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</si>
  <si>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</si>
  <si>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</si>
  <si>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</si>
  <si>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</si>
  <si>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</si>
  <si>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</si>
  <si>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</si>
  <si>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</si>
  <si>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</si>
  <si>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</si>
  <si>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</si>
  <si>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</si>
  <si>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</si>
  <si>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</si>
  <si>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</si>
  <si>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</si>
  <si>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</si>
  <si>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</si>
  <si>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</si>
  <si>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</si>
  <si>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</si>
  <si>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</si>
  <si>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</si>
  <si>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</si>
  <si>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</si>
  <si>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</si>
  <si>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</si>
  <si>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</si>
  <si>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</si>
  <si>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</si>
  <si>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</si>
  <si>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</si>
  <si>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</si>
  <si>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</si>
  <si>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</si>
  <si>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</si>
  <si>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</si>
  <si>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</si>
  <si>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</si>
  <si>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</si>
  <si>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</si>
  <si>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</si>
  <si>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</si>
  <si>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</si>
  <si>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</si>
  <si>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</si>
  <si>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</si>
  <si>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</si>
  <si>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</si>
  <si>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</si>
  <si>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</si>
  <si>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</si>
  <si>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</si>
  <si>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</si>
  <si>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</si>
  <si>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</si>
  <si>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</si>
  <si>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</si>
  <si>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</si>
  <si>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</si>
  <si>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</si>
  <si>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</si>
  <si>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</si>
  <si>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</si>
  <si>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</si>
  <si>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</si>
  <si>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</si>
  <si>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</si>
  <si>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</si>
  <si>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</si>
  <si>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</si>
  <si>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</si>
  <si>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</si>
  <si>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</si>
  <si>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</si>
  <si>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</si>
  <si>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</si>
  <si>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</si>
  <si>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</si>
  <si>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</si>
  <si>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</si>
  <si>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</si>
  <si>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</si>
  <si>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</si>
  <si>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</si>
  <si>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</si>
  <si>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</si>
  <si>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</si>
  <si>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</si>
  <si>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</si>
  <si>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</si>
  <si>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</si>
  <si>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</si>
  <si>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</si>
  <si>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</si>
  <si>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</si>
  <si>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</si>
  <si>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</si>
  <si>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</si>
  <si>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</si>
  <si>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</si>
  <si>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</si>
  <si>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</si>
  <si>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</si>
  <si>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</si>
  <si>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</si>
  <si>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</si>
  <si>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</si>
  <si>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</si>
  <si>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</si>
  <si>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</si>
  <si>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</si>
  <si>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</si>
  <si>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</si>
  <si>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</si>
  <si>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</si>
  <si>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</si>
  <si>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</si>
  <si>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</si>
  <si>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</si>
  <si>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</si>
  <si>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</si>
  <si>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</si>
  <si>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</si>
  <si>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</si>
  <si>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</si>
  <si>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</si>
  <si>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</si>
  <si>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</si>
  <si>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</si>
  <si>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</si>
  <si>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</si>
  <si>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</si>
  <si>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</si>
  <si>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</si>
  <si>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</si>
  <si>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</si>
  <si>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</si>
  <si>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</si>
  <si>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</si>
  <si>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</si>
  <si>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</si>
  <si>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</si>
  <si>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</si>
  <si>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</si>
  <si>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</si>
  <si>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</si>
  <si>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</si>
  <si>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</si>
  <si>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</si>
  <si>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</si>
  <si>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</si>
  <si>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</si>
  <si>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</si>
  <si>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</si>
  <si>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</si>
  <si>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</si>
  <si>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</si>
  <si>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</si>
  <si>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</si>
  <si>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</si>
  <si>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</si>
  <si>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</si>
  <si>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</si>
  <si>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</si>
  <si>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</si>
  <si>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</si>
  <si>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</si>
  <si>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</si>
  <si>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</si>
  <si>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</si>
  <si>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</si>
  <si>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</si>
  <si>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</si>
  <si>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</si>
  <si>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</si>
  <si>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</si>
  <si>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</si>
  <si>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</si>
  <si>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</si>
  <si>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</si>
  <si>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</si>
  <si>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</si>
  <si>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</si>
  <si>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</si>
  <si>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</si>
  <si>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</si>
  <si>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</si>
  <si>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</si>
  <si>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</si>
  <si>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</si>
  <si>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</si>
  <si>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</si>
  <si>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</si>
  <si>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</si>
  <si>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</si>
  <si>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</si>
  <si>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</si>
  <si>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</si>
  <si>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</si>
  <si>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</si>
  <si>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</si>
  <si>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</si>
  <si>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</si>
  <si>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</si>
  <si>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</si>
  <si>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</si>
  <si>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</si>
  <si>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</si>
  <si>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</si>
  <si>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</si>
  <si>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</si>
  <si>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</si>
  <si>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</si>
  <si>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</si>
  <si>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</si>
  <si>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</si>
  <si>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</si>
  <si>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</si>
  <si>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</si>
  <si>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</si>
  <si>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</si>
  <si>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</si>
  <si>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</si>
  <si>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</si>
  <si>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</si>
  <si>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</si>
  <si>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</si>
  <si>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</si>
  <si>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</si>
  <si>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</si>
  <si>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</si>
  <si>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</si>
  <si>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</si>
  <si>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</si>
  <si>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</si>
  <si>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</si>
  <si>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</si>
  <si>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</si>
  <si>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</si>
  <si>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</si>
  <si>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</si>
  <si>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</si>
  <si>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</si>
  <si>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</si>
  <si>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</si>
  <si>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</si>
  <si>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</si>
  <si>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</si>
  <si>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</si>
  <si>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</si>
  <si>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</si>
  <si>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</si>
  <si>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</si>
  <si>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</si>
  <si>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</si>
  <si>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</si>
  <si>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</si>
  <si>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</si>
  <si>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</si>
  <si>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</si>
  <si>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</si>
  <si>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</si>
  <si>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</si>
  <si>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</si>
  <si>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</si>
  <si>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</si>
  <si>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</si>
  <si>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</si>
  <si>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</si>
  <si>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</si>
  <si>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</si>
  <si>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</si>
  <si>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</si>
  <si>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</si>
  <si>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</si>
  <si>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</si>
  <si>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</si>
  <si>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</si>
  <si>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</si>
  <si>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</si>
  <si>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</si>
  <si>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</si>
  <si>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</si>
  <si>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</si>
  <si>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</si>
  <si>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</si>
  <si>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</si>
  <si>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</si>
  <si>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</si>
  <si>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</si>
  <si>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</si>
  <si>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</si>
  <si>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</si>
  <si>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</si>
  <si>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</si>
  <si>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</si>
  <si>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</si>
  <si>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</si>
  <si>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</si>
  <si>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</si>
  <si>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</si>
  <si>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</si>
  <si>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</si>
  <si>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</si>
  <si>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</si>
  <si>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</si>
  <si>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</si>
  <si>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</si>
  <si>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</si>
  <si>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</si>
  <si>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</si>
  <si>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</si>
  <si>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</si>
  <si>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</si>
  <si>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</si>
  <si>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</si>
  <si>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</si>
  <si>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</si>
  <si>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</si>
  <si>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</si>
  <si>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</si>
  <si>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</si>
  <si>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</si>
  <si>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</si>
  <si>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</si>
  <si>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</si>
  <si>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</si>
  <si>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</si>
  <si>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</si>
  <si>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</si>
  <si>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</si>
  <si>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</si>
  <si>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</si>
  <si>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</si>
  <si>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</si>
  <si>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</si>
  <si>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</si>
  <si>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</si>
  <si>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</si>
  <si>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</si>
  <si>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</si>
  <si>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</si>
  <si>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</si>
  <si>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</si>
  <si>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</si>
  <si>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</si>
  <si>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</si>
  <si>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</si>
  <si>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</si>
  <si>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</si>
  <si>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</si>
  <si>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</si>
  <si>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</si>
  <si>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</si>
  <si>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</si>
  <si>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</si>
  <si>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</si>
  <si>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</si>
  <si>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</si>
  <si>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</si>
  <si>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</si>
  <si>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</si>
  <si>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</si>
  <si>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</si>
  <si>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</si>
  <si>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</si>
  <si>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</si>
  <si>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</si>
  <si>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</si>
  <si>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</si>
  <si>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</si>
  <si>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</si>
  <si>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</si>
  <si>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</si>
  <si>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</si>
  <si>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</si>
  <si>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</si>
  <si>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</si>
  <si>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</si>
  <si>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</si>
  <si>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</si>
  <si>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</si>
  <si>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</si>
  <si>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</si>
  <si>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</si>
  <si>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</si>
  <si>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</si>
  <si>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</si>
  <si>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</si>
  <si>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</si>
  <si>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</si>
  <si>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</si>
  <si>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</si>
  <si>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</si>
  <si>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</si>
  <si>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</si>
  <si>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</si>
  <si>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</si>
  <si>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</si>
  <si>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</si>
  <si>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</si>
  <si>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</si>
  <si>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</si>
  <si>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</si>
  <si>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</si>
  <si>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</si>
  <si>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</si>
  <si>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</si>
  <si>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</si>
  <si>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</si>
  <si>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</si>
  <si>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</si>
  <si>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</si>
  <si>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</si>
  <si>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</si>
  <si>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</si>
  <si>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</si>
  <si>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</si>
  <si>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</si>
  <si>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</si>
  <si>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</si>
  <si>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</si>
  <si>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</si>
  <si>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</si>
  <si>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</si>
  <si>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</si>
  <si>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</si>
  <si>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</si>
  <si>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</si>
  <si>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</si>
  <si>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</si>
  <si>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</si>
  <si>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</si>
  <si>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</si>
  <si>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</si>
  <si>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</si>
  <si>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</si>
  <si>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</si>
  <si>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</si>
  <si>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</si>
  <si>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</si>
  <si>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</si>
  <si>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</si>
  <si>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</si>
  <si>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</si>
  <si>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</si>
  <si>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</si>
  <si>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</si>
  <si>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</si>
  <si>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</si>
  <si>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</si>
  <si>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</si>
  <si>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</si>
  <si>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</si>
  <si>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</si>
  <si>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</si>
  <si>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</si>
  <si>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</si>
  <si>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</si>
  <si>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</si>
  <si>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</si>
  <si>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</si>
  <si>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</si>
  <si>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</si>
  <si>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</si>
  <si>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</si>
  <si>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</si>
  <si>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</si>
  <si>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</si>
  <si>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</si>
  <si>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</si>
  <si>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</si>
  <si>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</si>
  <si>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</si>
  <si>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</si>
  <si>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</si>
  <si>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</si>
  <si>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</si>
  <si>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</si>
  <si>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</si>
  <si>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</si>
  <si>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</si>
  <si>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</si>
  <si>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</si>
  <si>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</si>
  <si>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</si>
  <si>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</si>
  <si>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</si>
  <si>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</si>
  <si>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</si>
  <si>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</si>
  <si>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</si>
  <si>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</si>
  <si>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</si>
  <si>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</si>
  <si>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</si>
  <si>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</si>
  <si>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</si>
  <si>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</si>
  <si>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</si>
  <si>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</si>
  <si>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</si>
  <si>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</si>
  <si>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</si>
  <si>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</si>
  <si>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</si>
  <si>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</si>
  <si>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</si>
  <si>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</si>
  <si>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</si>
  <si>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</si>
  <si>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</si>
  <si>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</si>
  <si>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</si>
  <si>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</si>
  <si>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</si>
  <si>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</si>
  <si>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</si>
  <si>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</si>
  <si>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</si>
  <si>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</si>
  <si>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</si>
  <si>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</si>
  <si>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</si>
  <si>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</si>
  <si>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</si>
  <si>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</si>
  <si>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</si>
  <si>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</si>
  <si>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</si>
  <si>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</si>
  <si>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</si>
  <si>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</si>
  <si>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</si>
  <si>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</si>
  <si>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</si>
  <si>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</si>
  <si>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</si>
  <si>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</si>
  <si>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</si>
  <si>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</si>
  <si>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</si>
  <si>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</si>
  <si>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</si>
  <si>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</si>
  <si>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</si>
  <si>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</si>
  <si>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</si>
  <si>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</si>
  <si>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</si>
  <si>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</si>
  <si>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</si>
  <si>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</si>
  <si>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</si>
  <si>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</si>
  <si>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</si>
  <si>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</si>
  <si>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</si>
  <si>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</si>
  <si>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</si>
  <si>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</si>
  <si>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</si>
  <si>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</si>
  <si>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</si>
  <si>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</si>
  <si>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</si>
  <si>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</si>
  <si>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</si>
  <si>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</si>
  <si>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</si>
  <si>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</si>
  <si>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</si>
  <si>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</si>
  <si>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</si>
  <si>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</si>
  <si>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</si>
  <si>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</si>
  <si>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</si>
  <si>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</si>
  <si>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</si>
  <si>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</si>
  <si>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</si>
  <si>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</si>
  <si>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</si>
  <si>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</si>
  <si>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</si>
  <si>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</si>
  <si>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</si>
  <si>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</si>
  <si>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</si>
  <si>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</si>
  <si>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</si>
  <si>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</si>
  <si>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</si>
  <si>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</si>
  <si>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</si>
  <si>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</si>
  <si>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</si>
  <si>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</si>
  <si>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</si>
  <si>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</si>
  <si>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</si>
  <si>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</si>
  <si>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</si>
  <si>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</si>
  <si>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</si>
  <si>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</si>
  <si>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</si>
  <si>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</si>
  <si>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</si>
  <si>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</si>
  <si>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</si>
  <si>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</si>
  <si>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</si>
  <si>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</si>
  <si>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</si>
  <si>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</si>
  <si>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</si>
  <si>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</si>
  <si>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</si>
  <si>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</si>
  <si>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</si>
  <si>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</si>
  <si>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</si>
  <si>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</si>
  <si>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</si>
  <si>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</si>
  <si>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</si>
  <si>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</si>
  <si>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</si>
  <si>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</si>
  <si>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</si>
  <si>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</si>
  <si>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</si>
  <si>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</si>
  <si>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</si>
  <si>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</si>
  <si>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</si>
  <si>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</si>
  <si>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</si>
  <si>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</si>
  <si>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</si>
  <si>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</si>
  <si>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</si>
  <si>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</si>
  <si>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</si>
  <si>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</si>
  <si>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</si>
  <si>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</si>
  <si>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</si>
  <si>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</si>
  <si>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</si>
  <si>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</si>
  <si>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</si>
  <si>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</si>
  <si>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</si>
  <si>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</si>
  <si>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</si>
  <si>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</si>
  <si>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</si>
  <si>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</si>
  <si>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</si>
  <si>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</si>
  <si>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</si>
  <si>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</si>
  <si>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</si>
  <si>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</si>
  <si>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</si>
  <si>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</si>
  <si>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</si>
  <si>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</si>
  <si>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</si>
  <si>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</si>
  <si>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</si>
  <si>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</si>
  <si>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</si>
  <si>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</si>
  <si>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</si>
  <si>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</si>
  <si>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</si>
  <si>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</si>
  <si>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</si>
  <si>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</si>
  <si>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</si>
  <si>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</si>
  <si>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</si>
  <si>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</si>
  <si>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</si>
  <si>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</si>
  <si>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</si>
  <si>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</si>
  <si>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</si>
  <si>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</si>
  <si>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</si>
  <si>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</si>
  <si>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</si>
  <si>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</si>
  <si>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</si>
  <si>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</si>
  <si>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</si>
  <si>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</si>
  <si>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</si>
  <si>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</si>
  <si>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</si>
  <si>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</si>
  <si>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</si>
  <si>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</si>
  <si>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</si>
  <si>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</si>
  <si>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</si>
  <si>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</si>
  <si>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</si>
  <si>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</si>
  <si>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</si>
  <si>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</si>
  <si>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</si>
  <si>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</si>
  <si>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</si>
  <si>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</si>
  <si>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</si>
  <si>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</si>
  <si>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</si>
  <si>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</si>
  <si>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</si>
  <si>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</si>
  <si>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</si>
  <si>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</si>
  <si>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</si>
  <si>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</si>
  <si>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</si>
  <si>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</si>
  <si>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</si>
  <si>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</si>
  <si>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</si>
  <si>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</si>
  <si>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</si>
  <si>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</si>
  <si>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</si>
  <si>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</si>
  <si>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</si>
  <si>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</si>
  <si>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</si>
  <si>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</si>
  <si>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</si>
  <si>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</si>
  <si>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</si>
  <si>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</si>
  <si>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</si>
  <si>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</si>
  <si>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</si>
  <si>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</si>
  <si>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</si>
  <si>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</si>
  <si>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</si>
  <si>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</si>
  <si>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</si>
  <si>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</si>
  <si>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</si>
  <si>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</si>
  <si>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</si>
  <si>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</si>
  <si>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</si>
  <si>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</si>
  <si>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</si>
  <si>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</si>
  <si>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</si>
  <si>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</si>
  <si>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</si>
  <si>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</si>
  <si>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</si>
  <si>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</si>
  <si>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</si>
  <si>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</si>
  <si>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</si>
  <si>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</si>
  <si>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</si>
  <si>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</si>
  <si>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</si>
  <si>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</si>
  <si>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</si>
  <si>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</si>
  <si>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</si>
  <si>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</si>
  <si>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</si>
  <si>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</si>
  <si>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</si>
  <si>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</si>
  <si>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</si>
  <si>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</si>
  <si>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</si>
  <si>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</si>
  <si>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</si>
  <si>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</si>
  <si>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</si>
  <si>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</si>
  <si>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</si>
  <si>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</si>
  <si>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</si>
  <si>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</si>
  <si>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</si>
  <si>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</si>
  <si>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</si>
  <si>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</si>
  <si>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</si>
  <si>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</si>
  <si>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</si>
  <si>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</si>
  <si>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</si>
  <si>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</si>
  <si>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</si>
  <si>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</si>
  <si>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</si>
  <si>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</si>
  <si>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</si>
  <si>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</si>
  <si>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</si>
  <si>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</si>
  <si>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</si>
  <si>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</si>
  <si>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</si>
  <si>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</si>
  <si>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</si>
  <si>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</si>
  <si>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</si>
  <si>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</si>
  <si>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</si>
  <si>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</si>
  <si>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</si>
  <si>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</si>
  <si>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</si>
  <si>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</si>
  <si>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</si>
  <si>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</si>
  <si>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</si>
  <si>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</si>
  <si>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</si>
  <si>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</si>
  <si>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</si>
  <si>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</si>
  <si>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</si>
  <si>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</si>
  <si>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</si>
  <si>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</si>
  <si>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</si>
  <si>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</si>
  <si>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</si>
  <si>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</si>
  <si>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</si>
  <si>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</si>
  <si>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</si>
  <si>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</si>
  <si>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</si>
  <si>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</si>
  <si>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</si>
  <si>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</si>
  <si>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</si>
  <si>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</si>
  <si>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</si>
  <si>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</si>
  <si>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</si>
  <si>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</si>
  <si>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</si>
  <si>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</si>
  <si>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</si>
  <si>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</si>
  <si>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</si>
  <si>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</si>
  <si>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</si>
  <si>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</si>
  <si>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</si>
  <si>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</si>
  <si>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</si>
  <si>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</si>
  <si>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</si>
  <si>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</si>
  <si>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</si>
  <si>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</si>
  <si>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</si>
  <si>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</si>
  <si>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</si>
  <si>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</si>
  <si>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</si>
  <si>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</si>
  <si>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</si>
  <si>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</si>
  <si>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</si>
  <si>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</si>
  <si>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</si>
  <si>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</si>
  <si>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</si>
  <si>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</si>
  <si>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</si>
  <si>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</si>
  <si>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</si>
  <si>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</si>
  <si>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</si>
  <si>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</si>
  <si>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</si>
  <si>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</si>
  <si>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</si>
  <si>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</si>
  <si>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</si>
  <si>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</si>
  <si>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</si>
  <si>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</si>
  <si>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</si>
  <si>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</si>
  <si>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</si>
  <si>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</si>
  <si>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</si>
  <si>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</si>
  <si>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</si>
  <si>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</si>
  <si>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</si>
  <si>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</si>
  <si>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</si>
  <si>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</si>
  <si>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</si>
  <si>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</si>
  <si>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</si>
  <si>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</si>
  <si>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</si>
  <si>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</si>
  <si>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</si>
  <si>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</si>
  <si>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</si>
  <si>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</si>
  <si>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</si>
  <si>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</si>
  <si>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</si>
  <si>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</si>
  <si>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</si>
  <si>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</si>
  <si>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</si>
  <si>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</si>
  <si>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</si>
  <si>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</si>
  <si>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</si>
  <si>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</si>
  <si>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</si>
  <si>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</si>
  <si>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</si>
  <si>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</si>
  <si>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</si>
  <si>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</si>
  <si>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</si>
  <si>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</si>
  <si>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</si>
  <si>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</si>
  <si>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</si>
  <si>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</si>
  <si>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</si>
  <si>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</si>
  <si>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</si>
  <si>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</si>
  <si>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</si>
  <si>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</si>
  <si>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</si>
  <si>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</si>
  <si>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</si>
  <si>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</si>
  <si>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</si>
  <si>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</si>
  <si>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</si>
  <si>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</si>
  <si>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</si>
  <si>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</si>
  <si>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</si>
  <si>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</si>
  <si>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</si>
  <si>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</si>
  <si>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</si>
  <si>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</si>
  <si>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</si>
  <si>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</si>
  <si>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</si>
  <si>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</si>
  <si>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</si>
  <si>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</si>
  <si>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</si>
  <si>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</si>
  <si>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</si>
  <si>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</si>
  <si>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</si>
  <si>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</si>
  <si>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</si>
  <si>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</si>
  <si>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</si>
  <si>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</si>
  <si>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</si>
  <si>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</si>
  <si>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</si>
  <si>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</si>
  <si>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</si>
  <si>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</si>
  <si>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</si>
  <si>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</si>
  <si>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</si>
  <si>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</si>
  <si>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</si>
  <si>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</si>
  <si>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</si>
  <si>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</si>
  <si>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</si>
  <si>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</si>
  <si>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</si>
  <si>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</si>
  <si>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</si>
  <si>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</si>
  <si>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</si>
  <si>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</si>
  <si>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</si>
  <si>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</si>
  <si>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</si>
  <si>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</si>
  <si>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</si>
  <si>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</si>
  <si>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</si>
  <si>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</si>
  <si>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</si>
  <si>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</si>
  <si>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</si>
  <si>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</si>
  <si>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</si>
  <si>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</si>
  <si>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</si>
  <si>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</si>
  <si>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</si>
  <si>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</si>
  <si>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</si>
  <si>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</si>
  <si>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</si>
  <si>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</si>
  <si>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</si>
  <si>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</si>
  <si>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</si>
  <si>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</si>
  <si>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</si>
  <si>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</si>
  <si>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</si>
  <si>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</si>
  <si>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</si>
  <si>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</si>
  <si>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</si>
  <si>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</si>
  <si>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</si>
  <si>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</si>
  <si>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</si>
  <si>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</si>
  <si>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</si>
  <si>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</si>
  <si>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</si>
  <si>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</si>
  <si>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</si>
  <si>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</si>
  <si>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</si>
  <si>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</si>
  <si>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</si>
  <si>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</si>
  <si>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</si>
  <si>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</si>
  <si>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</si>
  <si>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</si>
  <si>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</si>
  <si>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</si>
  <si>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</si>
  <si>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</si>
  <si>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</si>
  <si>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</si>
  <si>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</si>
  <si>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</si>
  <si>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</si>
  <si>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</si>
  <si>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</si>
  <si>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</si>
  <si>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</si>
  <si>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</si>
  <si>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</si>
  <si>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</si>
  <si>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</si>
  <si>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</si>
  <si>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</si>
  <si>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</si>
  <si>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</si>
  <si>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</si>
  <si>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</si>
  <si>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</si>
  <si>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</si>
  <si>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</si>
  <si>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</si>
  <si>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</si>
  <si>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</si>
  <si>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</si>
  <si>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</si>
  <si>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</si>
  <si>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</si>
  <si>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</si>
  <si>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</si>
  <si>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</si>
  <si>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</si>
  <si>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</si>
  <si>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</si>
  <si>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</si>
  <si>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</si>
  <si>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</si>
  <si>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</si>
  <si>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</si>
  <si>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</si>
  <si>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</si>
  <si>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</si>
  <si>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</si>
  <si>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</si>
  <si>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</si>
  <si>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</si>
  <si>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</si>
  <si>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</si>
  <si>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</si>
  <si>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</si>
  <si>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</si>
  <si>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</si>
  <si>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</si>
  <si>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</si>
  <si>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</si>
  <si>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</si>
  <si>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</si>
  <si>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</si>
  <si>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</si>
  <si>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</si>
  <si>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</si>
  <si>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</si>
  <si>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</si>
  <si>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</si>
  <si>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</si>
  <si>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</si>
  <si>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</si>
  <si>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</si>
  <si>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</si>
  <si>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</si>
  <si>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</si>
  <si>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</si>
  <si>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</si>
  <si>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</si>
  <si>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</si>
  <si>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</si>
  <si>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</si>
  <si>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</si>
  <si>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</si>
  <si>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</si>
  <si>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</si>
  <si>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</si>
  <si>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</si>
  <si>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</si>
  <si>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</si>
  <si>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</si>
  <si>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</si>
  <si>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</si>
  <si>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</si>
  <si>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</si>
  <si>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</si>
  <si>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</si>
  <si>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</si>
  <si>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</si>
  <si>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</si>
  <si>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</si>
  <si>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</si>
  <si>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</si>
  <si>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</si>
  <si>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</si>
  <si>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</si>
  <si>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</si>
  <si>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</si>
  <si>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</si>
  <si>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</si>
  <si>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</si>
  <si>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</si>
  <si>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</si>
  <si>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</si>
  <si>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</si>
  <si>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</si>
  <si>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</si>
  <si>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</si>
  <si>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</si>
  <si>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</si>
  <si>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</si>
  <si>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</si>
  <si>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</si>
  <si>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</si>
  <si>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</si>
  <si>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</si>
  <si>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</si>
  <si>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</si>
  <si>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</si>
  <si>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</si>
  <si>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</si>
  <si>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</si>
  <si>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</si>
  <si>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</si>
  <si>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</si>
  <si>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</si>
  <si>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</si>
  <si>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</si>
  <si>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</si>
  <si>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</si>
  <si>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</si>
  <si>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</si>
  <si>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</si>
  <si>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</si>
  <si>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</si>
  <si>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</si>
  <si>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</si>
  <si>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</si>
  <si>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</si>
  <si>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</si>
  <si>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</si>
  <si>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</si>
  <si>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</si>
  <si>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</si>
  <si>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</si>
  <si>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</si>
  <si>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</si>
  <si>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</si>
  <si>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</si>
  <si>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</si>
  <si>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</si>
  <si>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</si>
  <si>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</si>
  <si>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</si>
  <si>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</si>
  <si>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</si>
  <si>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</si>
  <si>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</si>
  <si>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</si>
  <si>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</si>
  <si>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</si>
  <si>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</si>
  <si>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</si>
  <si>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</si>
  <si>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</si>
  <si>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</si>
  <si>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</si>
  <si>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</si>
  <si>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</si>
  <si>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</si>
  <si>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</si>
  <si>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</si>
  <si>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</si>
  <si>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</si>
  <si>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</si>
  <si>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</si>
  <si>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</si>
  <si>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</si>
  <si>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</si>
  <si>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</si>
  <si>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</si>
  <si>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</si>
  <si>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</si>
  <si>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</si>
  <si>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</si>
  <si>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</si>
  <si>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</si>
  <si>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</si>
  <si>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</si>
  <si>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</si>
  <si>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</si>
  <si>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</si>
  <si>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</si>
  <si>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</si>
  <si>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</si>
  <si>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</si>
  <si>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</si>
  <si>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</si>
  <si>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</si>
  <si>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</si>
  <si>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</si>
  <si>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</si>
  <si>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</si>
  <si>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</si>
  <si>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</si>
  <si>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</si>
  <si>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</si>
  <si>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</si>
  <si>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</si>
  <si>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</si>
  <si>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</si>
  <si>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</si>
  <si>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</si>
  <si>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</si>
  <si>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</si>
  <si>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</si>
  <si>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</si>
  <si>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</si>
  <si>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</si>
  <si>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</si>
  <si>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</si>
  <si>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</si>
  <si>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</si>
  <si>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</si>
  <si>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</si>
  <si>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</si>
  <si>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</si>
  <si>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</si>
  <si>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</si>
  <si>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</si>
  <si>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</si>
  <si>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</si>
  <si>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</si>
  <si>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</si>
  <si>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</si>
  <si>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</si>
  <si>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</si>
  <si>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</si>
  <si>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</si>
  <si>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</si>
  <si>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</si>
  <si>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</si>
  <si>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</si>
  <si>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</si>
  <si>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</si>
  <si>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</si>
  <si>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</si>
  <si>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</si>
  <si>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</si>
  <si>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</si>
  <si>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</si>
  <si>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</si>
  <si>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</si>
  <si>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</si>
  <si>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</si>
  <si>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</si>
  <si>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</si>
  <si>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</si>
  <si>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</si>
  <si>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</si>
  <si>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</si>
  <si>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</si>
  <si>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</si>
  <si>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</si>
  <si>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</si>
  <si>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</si>
  <si>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</si>
  <si>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</si>
  <si>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</si>
  <si>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</si>
  <si>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</si>
  <si>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</si>
  <si>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</si>
  <si>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</si>
  <si>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</si>
  <si>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</si>
  <si>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</si>
  <si>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</si>
  <si>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</si>
  <si>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</si>
  <si>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</si>
  <si>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</si>
  <si>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</si>
  <si>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</si>
  <si>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</si>
  <si>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</si>
  <si>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</si>
  <si>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</si>
  <si>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</si>
  <si>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</si>
  <si>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</si>
  <si>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</si>
  <si>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</si>
  <si>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</si>
  <si>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</si>
  <si>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</si>
  <si>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</si>
  <si>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</si>
  <si>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</si>
  <si>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</si>
  <si>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</si>
  <si>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</si>
  <si>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</si>
  <si>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</si>
  <si>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</si>
  <si>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</si>
  <si>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</si>
  <si>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</si>
  <si>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</si>
  <si>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</si>
  <si>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</si>
  <si>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</si>
  <si>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</si>
  <si>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</si>
  <si>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</si>
  <si>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</si>
  <si>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</si>
  <si>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</si>
  <si>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</si>
  <si>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</si>
  <si>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</si>
  <si>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</si>
  <si>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</si>
  <si>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</si>
  <si>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</si>
  <si>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</si>
  <si>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</si>
  <si>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</si>
  <si>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</si>
  <si>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</si>
  <si>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</si>
  <si>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</si>
  <si>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</si>
  <si>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</si>
  <si>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</si>
  <si>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</si>
  <si>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</si>
  <si>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</si>
  <si>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</si>
  <si>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</si>
  <si>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</si>
  <si>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</si>
  <si>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</si>
  <si>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</si>
  <si>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</si>
  <si>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</si>
  <si>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</si>
  <si>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</si>
  <si>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</si>
  <si>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</si>
  <si>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</si>
  <si>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</si>
  <si>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</si>
  <si>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</si>
  <si>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</si>
  <si>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</si>
  <si>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</si>
  <si>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</si>
  <si>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</si>
  <si>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</si>
  <si>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</si>
  <si>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</si>
  <si>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</si>
  <si>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</si>
  <si>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</si>
  <si>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</si>
  <si>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</si>
  <si>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</si>
  <si>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</si>
  <si>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</si>
  <si>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</si>
  <si>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</si>
  <si>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</si>
  <si>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</si>
  <si>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</si>
  <si>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</si>
  <si>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</si>
  <si>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</si>
  <si>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</si>
  <si>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</si>
  <si>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</si>
  <si>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</si>
  <si>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</si>
  <si>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</si>
  <si>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</si>
  <si>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</si>
  <si>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</si>
  <si>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</si>
  <si>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</si>
  <si>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</si>
  <si>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</si>
  <si>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</si>
  <si>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</si>
  <si>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</si>
  <si>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</si>
  <si>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</si>
  <si>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</si>
  <si>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</si>
  <si>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</si>
  <si>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</si>
  <si>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</si>
  <si>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</si>
  <si>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</si>
  <si>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</si>
  <si>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</si>
  <si>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</si>
  <si>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</si>
  <si>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</si>
  <si>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</si>
  <si>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</si>
  <si>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</si>
  <si>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</si>
  <si>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</si>
  <si>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</si>
  <si>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</si>
  <si>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</si>
  <si>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</si>
  <si>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</si>
  <si>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</si>
  <si>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</si>
  <si>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</si>
  <si>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</si>
  <si>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</si>
  <si>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</si>
  <si>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</si>
  <si>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</si>
  <si>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</si>
  <si>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</si>
  <si>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</si>
  <si>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</si>
  <si>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</si>
  <si>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</si>
  <si>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</si>
  <si>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</si>
  <si>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</si>
  <si>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</si>
  <si>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</si>
  <si>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</si>
  <si>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</si>
  <si>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</si>
  <si>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</si>
  <si>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</si>
  <si>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</si>
  <si>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</si>
  <si>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</si>
  <si>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</si>
  <si>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</si>
  <si>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</si>
  <si>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</si>
  <si>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</si>
  <si>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</si>
  <si>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</si>
  <si>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</si>
  <si>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</si>
  <si>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</si>
  <si>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</si>
  <si>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</si>
  <si>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</si>
  <si>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</si>
  <si>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</si>
  <si>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</si>
  <si>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</si>
  <si>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</si>
  <si>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</si>
  <si>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</si>
  <si>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</si>
  <si>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</si>
  <si>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</si>
  <si>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</si>
  <si>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</si>
  <si>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</si>
  <si>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</si>
  <si>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</si>
  <si>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</si>
  <si>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</si>
  <si>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</si>
  <si>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</si>
  <si>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</si>
  <si>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</si>
  <si>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</si>
  <si>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</si>
  <si>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</si>
  <si>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</si>
  <si>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</si>
  <si>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</si>
  <si>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</si>
  <si>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</si>
  <si>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</si>
  <si>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</si>
  <si>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</si>
  <si>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</si>
  <si>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</si>
  <si>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</si>
  <si>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</si>
  <si>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</si>
  <si>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</si>
  <si>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</si>
  <si>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</si>
  <si>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</si>
  <si>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</si>
  <si>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</si>
  <si>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</si>
  <si>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</si>
  <si>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</si>
  <si>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</si>
  <si>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</si>
  <si>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</si>
  <si>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</si>
  <si>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</si>
  <si>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</si>
  <si>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</si>
  <si>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</si>
  <si>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</si>
  <si>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</si>
  <si>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</si>
  <si>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</si>
  <si>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</si>
  <si>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</si>
  <si>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</si>
  <si>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</si>
  <si>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</si>
  <si>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</si>
  <si>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</si>
  <si>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</si>
  <si>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</si>
  <si>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</si>
  <si>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</si>
  <si>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</si>
  <si>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</si>
  <si>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</si>
  <si>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</si>
  <si>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</si>
  <si>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</si>
  <si>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</si>
  <si>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</si>
  <si>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</si>
  <si>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</si>
  <si>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</si>
  <si>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</si>
  <si>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</si>
  <si>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</si>
  <si>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</si>
  <si>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</si>
  <si>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</si>
  <si>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</si>
  <si>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</si>
  <si>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</si>
  <si>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</si>
  <si>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</si>
  <si>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</si>
  <si>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</si>
  <si>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</si>
  <si>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</si>
  <si>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</si>
  <si>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</si>
  <si>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</si>
  <si>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</si>
  <si>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</si>
  <si>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</si>
  <si>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</si>
  <si>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</si>
  <si>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</si>
  <si>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</si>
  <si>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</si>
  <si>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</si>
  <si>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</si>
  <si>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</si>
  <si>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</si>
  <si>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</si>
  <si>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</si>
  <si>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</si>
  <si>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</si>
  <si>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</si>
  <si>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</si>
  <si>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</si>
  <si>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</si>
  <si>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</si>
  <si>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</si>
  <si>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</si>
  <si>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</si>
  <si>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</si>
  <si>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</si>
  <si>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</si>
  <si>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</si>
  <si>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</si>
  <si>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</si>
  <si>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</si>
  <si>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</si>
  <si>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</si>
  <si>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</si>
  <si>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</si>
  <si>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</si>
  <si>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</si>
  <si>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</si>
  <si>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</si>
  <si>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</si>
  <si>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</si>
  <si>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</si>
  <si>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</si>
  <si>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</si>
  <si>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</si>
  <si>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</si>
  <si>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</si>
  <si>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</si>
  <si>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</si>
  <si>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</si>
  <si>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</si>
  <si>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</si>
  <si>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</si>
  <si>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</si>
  <si>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</si>
  <si>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</si>
  <si>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</si>
  <si>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</si>
  <si>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</si>
  <si>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</si>
  <si>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</si>
  <si>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</si>
  <si>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</si>
  <si>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</si>
  <si>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</si>
  <si>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</si>
  <si>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</si>
  <si>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</si>
  <si>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</si>
  <si>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</si>
  <si>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</si>
  <si>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</si>
  <si>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</si>
  <si>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</si>
  <si>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</si>
  <si>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</si>
  <si>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</si>
  <si>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</si>
  <si>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</si>
  <si>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</si>
  <si>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</si>
  <si>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</si>
  <si>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</si>
  <si>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</si>
  <si>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</si>
  <si>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</si>
  <si>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</si>
  <si>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</si>
  <si>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</si>
  <si>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</si>
  <si>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</si>
  <si>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</si>
  <si>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</si>
  <si>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</si>
  <si>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</si>
  <si>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</si>
  <si>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</si>
  <si>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</si>
  <si>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</si>
  <si>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</si>
  <si>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</si>
  <si>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</si>
  <si>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</si>
  <si>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</si>
  <si>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</si>
  <si>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</si>
  <si>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</si>
  <si>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</si>
  <si>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</si>
  <si>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</si>
  <si>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</si>
  <si>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</si>
  <si>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</si>
  <si>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</si>
  <si>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</si>
  <si>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</si>
  <si>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</si>
  <si>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</si>
  <si>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</si>
  <si>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</si>
  <si>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</si>
  <si>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</si>
  <si>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</si>
  <si>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</si>
  <si>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</si>
  <si>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</si>
  <si>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</si>
  <si>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</si>
  <si>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</si>
  <si>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</si>
  <si>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</si>
  <si>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</si>
  <si>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</si>
  <si>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</si>
  <si>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</si>
  <si>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</si>
  <si>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</si>
  <si>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</si>
  <si>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</si>
  <si>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</si>
  <si>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</si>
  <si>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</si>
  <si>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</si>
  <si>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</si>
  <si>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</si>
  <si>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</si>
  <si>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</si>
  <si>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</si>
  <si>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</si>
  <si>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</si>
  <si>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</si>
  <si>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</si>
  <si>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</si>
  <si>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</si>
  <si>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</si>
  <si>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</si>
  <si>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</si>
  <si>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</si>
  <si>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</si>
  <si>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</si>
  <si>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</si>
  <si>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</si>
  <si>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</si>
  <si>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</si>
  <si>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</si>
  <si>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</si>
  <si>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</si>
  <si>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</si>
  <si>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</si>
  <si>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</si>
  <si>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</si>
  <si>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</si>
  <si>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</si>
  <si>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</si>
  <si>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</si>
  <si>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</si>
  <si>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</si>
  <si>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</si>
  <si>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</si>
  <si>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</si>
  <si>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</si>
  <si>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</si>
  <si>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</si>
  <si>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</si>
  <si>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</si>
  <si>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</si>
  <si>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</si>
  <si>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</si>
  <si>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</si>
  <si>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</si>
  <si>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</si>
  <si>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</si>
  <si>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</si>
  <si>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</si>
  <si>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</si>
  <si>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</si>
  <si>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</si>
  <si>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</si>
  <si>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</si>
  <si>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</si>
  <si>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</si>
  <si>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</si>
  <si>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</si>
  <si>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</si>
  <si>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</si>
  <si>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</si>
  <si>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</si>
  <si>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</si>
  <si>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</si>
  <si>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</si>
  <si>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</si>
  <si>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</si>
  <si>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</si>
  <si>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</si>
  <si>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</si>
  <si>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</si>
  <si>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</si>
  <si>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</si>
  <si>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</si>
  <si>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</si>
  <si>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</si>
  <si>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</si>
  <si>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</si>
  <si>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</si>
  <si>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</si>
  <si>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</si>
  <si>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</si>
  <si>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</si>
  <si>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</si>
  <si>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</si>
  <si>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</si>
  <si>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</si>
  <si>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</si>
  <si>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</si>
  <si>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</si>
  <si>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</si>
  <si>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</si>
  <si>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</si>
  <si>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</si>
  <si>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</si>
  <si>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</si>
  <si>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</si>
  <si>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</si>
  <si>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</si>
  <si>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</si>
  <si>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</si>
  <si>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</si>
  <si>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</si>
  <si>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</si>
  <si>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</si>
  <si>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</si>
  <si>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</si>
  <si>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</si>
  <si>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</si>
  <si>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</si>
  <si>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</si>
  <si>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</si>
  <si>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</si>
  <si>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</si>
  <si>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</si>
  <si>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</si>
  <si>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</si>
  <si>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</si>
  <si>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</si>
  <si>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</si>
  <si>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</si>
  <si>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</si>
  <si>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</si>
  <si>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</si>
  <si>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</si>
  <si>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</si>
  <si>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</si>
  <si>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</si>
  <si>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</si>
  <si>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</si>
  <si>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</si>
  <si>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</si>
  <si>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</si>
  <si>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</si>
  <si>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</si>
  <si>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</si>
  <si>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</si>
  <si>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</si>
  <si>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</si>
  <si>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</si>
  <si>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</si>
  <si>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</si>
  <si>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</si>
  <si>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</si>
  <si>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</si>
  <si>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</si>
  <si>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</si>
  <si>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</si>
  <si>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</si>
  <si>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</si>
  <si>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</si>
  <si>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</si>
  <si>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</si>
  <si>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</si>
  <si>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</si>
  <si>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</si>
  <si>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</si>
  <si>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</si>
  <si>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</si>
  <si>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</si>
  <si>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</si>
  <si>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</si>
  <si>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</si>
  <si>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</si>
  <si>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</si>
  <si>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</si>
  <si>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</si>
  <si>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</si>
  <si>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</si>
  <si>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</si>
  <si>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</si>
  <si>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</si>
  <si>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</si>
  <si>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</si>
  <si>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</si>
  <si>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</si>
  <si>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</si>
  <si>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</si>
  <si>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</si>
  <si>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</si>
  <si>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</si>
  <si>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</si>
  <si>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</si>
  <si>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</si>
  <si>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</si>
  <si>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</si>
  <si>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</si>
  <si>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</si>
  <si>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</si>
  <si>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</si>
  <si>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</si>
  <si>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</si>
  <si>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</si>
  <si>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</si>
  <si>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</si>
  <si>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</si>
  <si>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</si>
  <si>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</si>
  <si>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</si>
  <si>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</si>
  <si>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</si>
  <si>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</si>
  <si>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</si>
  <si>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</si>
  <si>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</si>
  <si>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</si>
  <si>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</si>
  <si>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</si>
  <si>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</si>
  <si>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</si>
  <si>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</si>
  <si>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</si>
  <si>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</si>
  <si>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</si>
  <si>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</si>
  <si>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</si>
  <si>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</si>
  <si>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</si>
  <si>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</si>
  <si>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</si>
  <si>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</si>
  <si>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</si>
  <si>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</si>
  <si>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</si>
  <si>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</si>
  <si>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</si>
  <si>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</si>
  <si>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</si>
  <si>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</si>
  <si>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</si>
  <si>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</si>
  <si>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</si>
  <si>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</si>
  <si>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</si>
  <si>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</si>
  <si>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</si>
  <si>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</si>
  <si>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</si>
  <si>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</si>
  <si>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</si>
  <si>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</si>
  <si>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</si>
  <si>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</si>
  <si>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</si>
  <si>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</si>
  <si>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</si>
  <si>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</si>
  <si>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</si>
  <si>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</si>
  <si>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</si>
  <si>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</si>
  <si>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</si>
  <si>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</si>
  <si>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</si>
  <si>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</si>
  <si>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</si>
  <si>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</si>
  <si>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</si>
  <si>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</si>
  <si>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</si>
  <si>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</si>
  <si>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</si>
  <si>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</si>
  <si>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</si>
  <si>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</si>
  <si>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</si>
  <si>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</si>
  <si>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</si>
  <si>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</si>
  <si>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</si>
  <si>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</si>
  <si>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</si>
  <si>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</si>
  <si>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</si>
  <si>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</si>
  <si>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</si>
  <si>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</si>
  <si>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</si>
  <si>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</si>
  <si>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</si>
  <si>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</si>
  <si>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</si>
  <si>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</si>
  <si>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</si>
  <si>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</si>
  <si>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</si>
  <si>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</si>
  <si>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</si>
  <si>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</si>
  <si>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</si>
  <si>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</si>
  <si>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</si>
  <si>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</si>
  <si>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</si>
  <si>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</si>
  <si>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</si>
  <si>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</si>
  <si>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</si>
  <si>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</si>
  <si>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</si>
  <si>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</si>
  <si>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</si>
  <si>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</si>
  <si>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</si>
  <si>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</si>
  <si>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</si>
  <si>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</si>
  <si>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</si>
  <si>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</si>
  <si>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</si>
  <si>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</si>
  <si>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</si>
  <si>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</si>
  <si>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</si>
  <si>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</si>
  <si>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</si>
  <si>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</si>
  <si>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</si>
  <si>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</si>
  <si>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</si>
  <si>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</si>
  <si>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</si>
  <si>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</si>
  <si>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</si>
  <si>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</si>
  <si>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</si>
  <si>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</si>
  <si>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</si>
  <si>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</si>
  <si>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</si>
  <si>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</si>
  <si>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</si>
  <si>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</si>
  <si>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</si>
  <si>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</si>
  <si>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</si>
  <si>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</si>
  <si>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</si>
  <si>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</si>
  <si>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</si>
  <si>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</si>
  <si>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</si>
  <si>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</si>
  <si>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</si>
  <si>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</si>
  <si>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</si>
  <si>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</si>
  <si>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</si>
  <si>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</si>
  <si>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</si>
  <si>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</si>
  <si>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</si>
  <si>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</si>
  <si>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</si>
  <si>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</si>
  <si>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</si>
  <si>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</si>
  <si>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</si>
  <si>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</si>
  <si>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</si>
  <si>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</si>
  <si>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</si>
  <si>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</si>
  <si>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</si>
  <si>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</si>
  <si>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</si>
  <si>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</si>
  <si>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</si>
  <si>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</si>
  <si>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</si>
  <si>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</si>
  <si>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</si>
  <si>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</si>
  <si>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</si>
  <si>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</si>
  <si>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</si>
  <si>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</si>
  <si>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</si>
  <si>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</si>
  <si>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</si>
  <si>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</si>
  <si>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</si>
  <si>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</si>
  <si>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</si>
  <si>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</si>
  <si>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</si>
  <si>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</si>
  <si>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</si>
  <si>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</si>
  <si>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</si>
  <si>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</si>
  <si>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</si>
  <si>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</si>
  <si>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</si>
  <si>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</si>
  <si>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</si>
  <si>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</si>
  <si>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</si>
  <si>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</si>
  <si>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</si>
  <si>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</si>
  <si>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</si>
  <si>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</si>
  <si>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</si>
  <si>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</si>
  <si>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</si>
  <si>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</si>
  <si>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</si>
  <si>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</si>
  <si>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</si>
  <si>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</si>
  <si>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</si>
  <si>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</si>
  <si>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</si>
  <si>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</si>
  <si>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</si>
  <si>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</si>
  <si>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</si>
  <si>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</si>
  <si>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</si>
  <si>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</si>
  <si>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</si>
  <si>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</si>
  <si>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</si>
  <si>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</si>
  <si>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</si>
  <si>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</si>
  <si>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</si>
  <si>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</si>
  <si>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</si>
  <si>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</si>
  <si>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</si>
  <si>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</si>
  <si>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</si>
  <si>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</si>
  <si>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</si>
  <si>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</si>
  <si>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</si>
  <si>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</si>
  <si>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</si>
  <si>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</si>
  <si>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</si>
  <si>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</si>
  <si>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</si>
  <si>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</si>
  <si>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</si>
  <si>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</si>
  <si>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</si>
  <si>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</si>
  <si>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</si>
  <si>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</si>
  <si>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</si>
  <si>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</si>
  <si>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</si>
  <si>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</si>
  <si>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</si>
  <si>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</si>
  <si>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</si>
  <si>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</si>
  <si>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</si>
  <si>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</si>
  <si>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</si>
  <si>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</si>
  <si>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</si>
  <si>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</si>
  <si>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</si>
  <si>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</si>
  <si>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</si>
  <si>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</si>
  <si>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</si>
  <si>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</si>
  <si>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</si>
  <si>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</si>
  <si>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</si>
  <si>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</si>
  <si>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</si>
  <si>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</si>
  <si>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</si>
  <si>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</si>
  <si>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</si>
  <si>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</si>
  <si>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</si>
  <si>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</si>
  <si>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</si>
  <si>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</si>
  <si>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</si>
  <si>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</si>
  <si>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</si>
  <si>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</si>
  <si>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</si>
  <si>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</si>
  <si>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</si>
  <si>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</si>
  <si>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</si>
  <si>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</si>
  <si>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</si>
  <si>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</si>
  <si>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</si>
  <si>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</si>
  <si>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</si>
  <si>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</si>
  <si>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</si>
  <si>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</si>
  <si>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</si>
  <si>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</si>
  <si>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</si>
  <si>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</si>
  <si>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</si>
  <si>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</si>
  <si>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</si>
  <si>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</si>
  <si>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</si>
  <si>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</si>
  <si>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</si>
  <si>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</si>
  <si>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</si>
  <si>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</si>
  <si>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</si>
  <si>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</si>
  <si>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</si>
  <si>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</si>
  <si>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</si>
  <si>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</si>
  <si>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</si>
  <si>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</si>
  <si>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</si>
  <si>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</si>
  <si>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</si>
  <si>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</si>
  <si>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</si>
  <si>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</si>
  <si>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</si>
  <si>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</si>
  <si>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</si>
  <si>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</si>
  <si>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</si>
  <si>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</si>
  <si>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</si>
  <si>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</si>
  <si>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</si>
  <si>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</si>
  <si>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</si>
  <si>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</si>
  <si>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</si>
  <si>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</si>
  <si>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</si>
  <si>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</si>
  <si>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</si>
  <si>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</si>
  <si>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</si>
  <si>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</si>
  <si>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</si>
  <si>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</si>
  <si>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</si>
  <si>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</si>
  <si>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</si>
  <si>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</si>
  <si>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</si>
  <si>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</si>
  <si>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</si>
  <si>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</si>
  <si>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</si>
  <si>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</si>
  <si>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</si>
  <si>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</si>
  <si>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</si>
  <si>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</si>
  <si>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</si>
  <si>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</si>
  <si>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</si>
  <si>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</si>
  <si>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</si>
  <si>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</si>
  <si>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</si>
  <si>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</si>
  <si>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</si>
  <si>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</si>
  <si>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</si>
  <si>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</si>
  <si>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</si>
  <si>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</si>
  <si>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</si>
  <si>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</si>
  <si>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</si>
  <si>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</si>
  <si>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</si>
  <si>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</si>
  <si>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</si>
  <si>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</si>
  <si>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</si>
  <si>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</si>
  <si>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</si>
  <si>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</si>
  <si>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</si>
  <si>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</si>
  <si>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</si>
  <si>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</si>
  <si>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</si>
  <si>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</si>
  <si>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</si>
  <si>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</si>
  <si>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</si>
  <si>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</si>
  <si>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</si>
  <si>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</si>
  <si>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</si>
  <si>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</si>
  <si>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</si>
  <si>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</si>
  <si>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</si>
  <si>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</si>
  <si>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</si>
  <si>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</si>
  <si>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</si>
  <si>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</si>
  <si>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</si>
  <si>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</si>
  <si>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</si>
  <si>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</si>
  <si>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</si>
  <si>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</si>
  <si>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</si>
  <si>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</si>
  <si>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</si>
  <si>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</si>
  <si>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</si>
  <si>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</si>
  <si>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</si>
  <si>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</si>
  <si>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</si>
  <si>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</si>
  <si>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</si>
  <si>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</si>
  <si>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</si>
  <si>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</si>
  <si>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</si>
  <si>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</si>
  <si>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</si>
  <si>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</si>
  <si>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</si>
  <si>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</si>
  <si>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</si>
  <si>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</si>
  <si>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</si>
  <si>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</si>
  <si>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</si>
  <si>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</si>
  <si>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</si>
  <si>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</si>
  <si>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</si>
  <si>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</si>
  <si>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</si>
  <si>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</si>
  <si>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</si>
  <si>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</si>
  <si>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</si>
  <si>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</si>
  <si>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</si>
  <si>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</si>
  <si>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</si>
  <si>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</si>
  <si>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</si>
  <si>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</si>
  <si>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</si>
  <si>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</si>
  <si>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</si>
  <si>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</si>
  <si>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</si>
  <si>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</si>
  <si>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</si>
  <si>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</si>
  <si>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</si>
  <si>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</si>
  <si>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</si>
  <si>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</si>
  <si>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</si>
  <si>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</si>
  <si>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</si>
  <si>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</si>
  <si>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</si>
  <si>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</si>
  <si>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</si>
  <si>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</si>
  <si>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</si>
  <si>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</si>
  <si>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</si>
  <si>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</si>
  <si>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</si>
  <si>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</si>
  <si>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</si>
  <si>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</si>
  <si>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</si>
  <si>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</si>
  <si>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</si>
  <si>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</si>
  <si>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</si>
  <si>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</si>
  <si>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</si>
  <si>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</si>
  <si>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</si>
  <si>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</si>
  <si>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</si>
  <si>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</si>
  <si>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</si>
  <si>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</si>
  <si>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</si>
  <si>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</si>
  <si>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</si>
  <si>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</si>
  <si>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</si>
  <si>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</si>
  <si>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</si>
  <si>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</si>
  <si>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</si>
  <si>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</si>
  <si>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</si>
  <si>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</si>
  <si>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</si>
  <si>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</si>
  <si>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</si>
  <si>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</si>
  <si>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</si>
  <si>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</si>
  <si>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</si>
  <si>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</si>
  <si>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</si>
  <si>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</si>
  <si>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</si>
  <si>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</si>
  <si>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</si>
  <si>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</si>
  <si>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</si>
  <si>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</si>
  <si>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</si>
  <si>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</si>
  <si>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</si>
  <si>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</si>
  <si>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</si>
  <si>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</si>
  <si>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</si>
  <si>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</si>
  <si>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</si>
  <si>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</si>
  <si>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</si>
  <si>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</si>
  <si>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</si>
  <si>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</si>
  <si>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</si>
  <si>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</si>
  <si>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</si>
  <si>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</si>
  <si>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</si>
  <si>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</si>
  <si>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</si>
  <si>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</si>
  <si>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</si>
  <si>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</si>
  <si>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</si>
  <si>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</si>
  <si>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</si>
  <si>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</si>
  <si>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</si>
  <si>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</si>
  <si>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</si>
  <si>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</si>
  <si>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</si>
  <si>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</si>
  <si>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</si>
  <si>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</si>
  <si>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</si>
  <si>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</si>
  <si>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</si>
  <si>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</si>
  <si>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</si>
  <si>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</si>
  <si>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</si>
  <si>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</si>
  <si>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</si>
  <si>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</si>
  <si>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</si>
  <si>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</si>
  <si>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</si>
  <si>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</si>
  <si>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</si>
  <si>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</si>
  <si>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</si>
  <si>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</si>
  <si>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</si>
  <si>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</si>
  <si>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</si>
  <si>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</si>
  <si>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</si>
  <si>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</si>
  <si>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</si>
  <si>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</si>
  <si>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</si>
  <si>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</si>
  <si>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</si>
  <si>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</si>
  <si>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</si>
  <si>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</si>
  <si>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</si>
  <si>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</si>
  <si>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</si>
  <si>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</si>
  <si>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</si>
  <si>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</si>
  <si>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</si>
  <si>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</si>
  <si>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</si>
  <si>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</si>
  <si>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</si>
  <si>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</si>
  <si>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</si>
  <si>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</si>
  <si>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</si>
  <si>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</si>
  <si>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</si>
  <si>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</si>
  <si>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</si>
  <si>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</si>
  <si>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</si>
  <si>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</si>
  <si>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</si>
  <si>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</si>
  <si>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</si>
  <si>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</si>
  <si>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</si>
  <si>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</si>
  <si>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</si>
  <si>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</si>
  <si>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</si>
  <si>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</si>
  <si>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</si>
  <si>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</si>
  <si>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</si>
  <si>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</si>
  <si>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</si>
  <si>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</si>
  <si>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</si>
  <si>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</si>
  <si>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</si>
  <si>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</si>
  <si>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</si>
  <si>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</si>
  <si>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</si>
  <si>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</si>
  <si>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</si>
  <si>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</si>
  <si>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</si>
  <si>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</si>
  <si>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</si>
  <si>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</si>
  <si>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</si>
  <si>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</si>
  <si>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</si>
  <si>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</si>
  <si>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</si>
  <si>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</si>
  <si>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</si>
  <si>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</si>
  <si>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</si>
  <si>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</si>
  <si>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</si>
  <si>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</si>
  <si>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</si>
  <si>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</si>
  <si>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</si>
  <si>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</si>
  <si>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</si>
  <si>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</si>
  <si>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</si>
  <si>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</si>
  <si>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</si>
  <si>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</si>
  <si>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</si>
  <si>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</si>
  <si>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</si>
  <si>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</si>
  <si>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</si>
  <si>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</si>
  <si>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</si>
  <si>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</si>
  <si>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</si>
  <si>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</si>
  <si>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</si>
  <si>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</si>
  <si>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</si>
  <si>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</si>
  <si>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</si>
  <si>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</si>
  <si>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</si>
  <si>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</si>
  <si>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</si>
  <si>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</si>
  <si>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</si>
  <si>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</si>
  <si>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</si>
  <si>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</si>
  <si>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</si>
  <si>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</si>
  <si>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</si>
  <si>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</si>
  <si>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</si>
  <si>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</si>
  <si>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</si>
  <si>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</si>
  <si>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</si>
  <si>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</si>
  <si>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</si>
  <si>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</si>
  <si>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</si>
  <si>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</si>
  <si>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</si>
  <si>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</si>
  <si>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</si>
  <si>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</si>
  <si>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</si>
  <si>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</si>
  <si>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</si>
  <si>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</si>
  <si>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</si>
  <si>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</si>
  <si>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</si>
  <si>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</si>
  <si>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</si>
  <si>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</si>
  <si>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</si>
  <si>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</si>
  <si>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</si>
  <si>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</si>
  <si>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</si>
  <si>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</si>
  <si>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</si>
  <si>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</si>
  <si>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</si>
  <si>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</si>
  <si>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</si>
  <si>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</si>
  <si>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</si>
  <si>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</si>
  <si>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</si>
  <si>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</si>
  <si>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</si>
  <si>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</si>
  <si>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</si>
  <si>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</si>
  <si>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</si>
  <si>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</si>
  <si>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</si>
  <si>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</si>
  <si>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</si>
  <si>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</si>
  <si>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</si>
  <si>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</si>
  <si>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</si>
  <si>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</si>
  <si>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</si>
  <si>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</si>
  <si>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</si>
  <si>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</si>
  <si>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</si>
  <si>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</si>
  <si>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</si>
  <si>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</si>
  <si>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</si>
  <si>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</si>
  <si>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</si>
  <si>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</si>
  <si>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</si>
  <si>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</si>
  <si>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</si>
  <si>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</si>
  <si>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</si>
  <si>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</si>
  <si>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</si>
  <si>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</si>
  <si>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</si>
  <si>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</si>
  <si>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</si>
  <si>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</si>
  <si>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</si>
  <si>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</si>
  <si>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</si>
  <si>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</si>
  <si>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</si>
  <si>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</si>
  <si>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</si>
  <si>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</si>
  <si>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</si>
  <si>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</si>
  <si>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</si>
  <si>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</si>
  <si>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</si>
  <si>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</si>
  <si>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</si>
  <si>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</si>
  <si>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</si>
  <si>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</si>
  <si>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</si>
  <si>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</si>
  <si>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</si>
  <si>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</si>
  <si>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</si>
  <si>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</si>
  <si>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</si>
  <si>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</si>
  <si>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</si>
  <si>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</si>
  <si>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</si>
  <si>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</si>
  <si>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</si>
  <si>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</si>
  <si>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</si>
  <si>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</si>
  <si>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</si>
  <si>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</si>
  <si>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</si>
  <si>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</si>
  <si>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</si>
  <si>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</si>
  <si>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</si>
  <si>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</si>
  <si>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</si>
  <si>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</si>
  <si>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</si>
  <si>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</si>
  <si>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</si>
  <si>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</si>
  <si>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</si>
  <si>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</si>
  <si>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</si>
  <si>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</si>
  <si>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</si>
  <si>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</si>
  <si>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</si>
  <si>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</si>
  <si>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</si>
  <si>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</si>
  <si>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</si>
  <si>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</si>
  <si>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</si>
  <si>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</si>
  <si>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</si>
  <si>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</si>
  <si>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</si>
  <si>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</si>
  <si>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</si>
  <si>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</si>
  <si>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</si>
  <si>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</si>
  <si>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</si>
  <si>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</si>
  <si>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</si>
  <si>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</si>
  <si>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</si>
  <si>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</si>
  <si>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</si>
  <si>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</si>
  <si>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</si>
  <si>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</si>
  <si>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</si>
  <si>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</si>
  <si>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</si>
  <si>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</si>
  <si>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</si>
  <si>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</si>
  <si>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</si>
  <si>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</si>
  <si>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</si>
  <si>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</si>
  <si>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</si>
  <si>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</si>
  <si>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</si>
  <si>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</si>
  <si>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</si>
  <si>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</si>
  <si>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</si>
  <si>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</si>
  <si>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</si>
  <si>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</si>
  <si>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</si>
  <si>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</si>
  <si>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</si>
  <si>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</si>
  <si>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</si>
  <si>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</si>
  <si>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</si>
  <si>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</si>
  <si>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</si>
  <si>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</si>
  <si>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</si>
  <si>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</si>
  <si>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</si>
  <si>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</si>
  <si>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</si>
  <si>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</si>
  <si>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</si>
  <si>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</si>
  <si>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</si>
  <si>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</si>
  <si>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</si>
  <si>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</si>
  <si>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</si>
  <si>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</si>
  <si>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</si>
  <si>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</si>
  <si>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</si>
  <si>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</si>
  <si>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</si>
  <si>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</si>
  <si>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</si>
  <si>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</si>
  <si>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</si>
  <si>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</si>
  <si>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</si>
  <si>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</si>
  <si>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</si>
  <si>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</si>
  <si>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</si>
  <si>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</si>
  <si>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</si>
  <si>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</si>
  <si>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</si>
  <si>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</si>
  <si>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</si>
  <si>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</si>
  <si>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</si>
  <si>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</si>
  <si>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</si>
  <si>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</si>
  <si>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</si>
  <si>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</si>
  <si>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</si>
  <si>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</si>
  <si>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</si>
  <si>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</si>
  <si>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</si>
  <si>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</si>
  <si>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</si>
  <si>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</si>
  <si>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</si>
  <si>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</si>
  <si>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</si>
  <si>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</si>
  <si>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</si>
  <si>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</si>
  <si>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</si>
  <si>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</si>
  <si>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</si>
  <si>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</si>
  <si>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</si>
  <si>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</si>
  <si>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</si>
  <si>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</si>
  <si>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</si>
  <si>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</si>
  <si>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</si>
  <si>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</si>
  <si>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</si>
  <si>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</si>
  <si>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</si>
  <si>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</si>
  <si>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</si>
  <si>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</si>
  <si>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</si>
  <si>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</si>
  <si>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</si>
  <si>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</si>
  <si>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</si>
  <si>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</si>
  <si>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</si>
  <si>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</si>
  <si>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</si>
  <si>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</si>
  <si>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</si>
  <si>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</si>
  <si>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</si>
  <si>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</si>
  <si>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</si>
  <si>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</si>
  <si>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</si>
  <si>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</si>
  <si>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</si>
  <si>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</si>
  <si>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</si>
  <si>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</si>
  <si>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</si>
  <si>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</si>
  <si>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</si>
  <si>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</si>
  <si>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</si>
  <si>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</si>
  <si>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</si>
  <si>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</si>
  <si>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</si>
  <si>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</si>
  <si>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</si>
  <si>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</si>
  <si>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</si>
  <si>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</si>
  <si>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</si>
  <si>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</si>
  <si>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</si>
  <si>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</si>
  <si>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</si>
  <si>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</si>
  <si>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</si>
  <si>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</si>
  <si>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</si>
  <si>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</si>
  <si>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</si>
  <si>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</si>
  <si>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</si>
  <si>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</si>
  <si>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</si>
  <si>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</si>
  <si>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</si>
  <si>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</si>
  <si>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</si>
  <si>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</si>
  <si>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</si>
  <si>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</si>
  <si>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</si>
  <si>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</si>
  <si>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</si>
  <si>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</si>
  <si>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</si>
  <si>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</si>
  <si>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</si>
  <si>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</si>
  <si>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</si>
  <si>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</si>
  <si>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</si>
  <si>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</si>
  <si>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</si>
  <si>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</si>
  <si>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</si>
  <si>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</si>
  <si>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</si>
  <si>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</si>
  <si>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</si>
  <si>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</si>
  <si>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</si>
  <si>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</si>
  <si>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</si>
  <si>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</si>
  <si>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</si>
  <si>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</si>
  <si>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</si>
  <si>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</si>
  <si>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</si>
  <si>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</si>
  <si>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</si>
  <si>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</si>
  <si>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</si>
  <si>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</si>
  <si>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</si>
  <si>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</si>
  <si>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</si>
  <si>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</si>
  <si>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</si>
  <si>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</si>
  <si>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</si>
  <si>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</si>
  <si>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</si>
  <si>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</si>
  <si>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</si>
  <si>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</si>
  <si>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</si>
  <si>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</si>
  <si>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</si>
  <si>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</si>
  <si>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</si>
  <si>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</si>
  <si>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</si>
  <si>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</si>
  <si>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</si>
  <si>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</si>
  <si>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</si>
  <si>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</si>
  <si>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</si>
  <si>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</si>
  <si>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</si>
  <si>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</si>
  <si>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</si>
  <si>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</si>
  <si>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</si>
  <si>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</si>
  <si>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</si>
  <si>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</si>
  <si>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</si>
  <si>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</si>
  <si>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</si>
  <si>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</si>
  <si>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</si>
  <si>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</si>
  <si>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</si>
  <si>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</si>
  <si>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</si>
  <si>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</si>
  <si>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</si>
  <si>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</si>
  <si>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</si>
  <si>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</si>
  <si>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</si>
  <si>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</si>
  <si>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</si>
  <si>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</si>
  <si>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</si>
  <si>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</si>
  <si>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</si>
  <si>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</si>
  <si>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</si>
  <si>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</si>
  <si>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</si>
  <si>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</si>
  <si>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</si>
  <si>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</si>
  <si>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</si>
  <si>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</si>
  <si>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</si>
  <si>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</si>
  <si>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</si>
  <si>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</si>
  <si>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</si>
  <si>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</si>
  <si>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</si>
  <si>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</si>
  <si>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</si>
  <si>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</si>
  <si>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</si>
  <si>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</si>
  <si>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</si>
  <si>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</si>
  <si>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</si>
  <si>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</si>
  <si>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</si>
  <si>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</si>
  <si>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</si>
  <si>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</si>
  <si>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</si>
  <si>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</si>
  <si>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</si>
  <si>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</si>
  <si>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</si>
  <si>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</si>
  <si>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</si>
  <si>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</si>
  <si>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</si>
  <si>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</si>
  <si>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</si>
  <si>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</si>
  <si>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</si>
  <si>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</si>
  <si>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</si>
  <si>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</si>
  <si>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</si>
  <si>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</si>
  <si>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</si>
  <si>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</si>
  <si>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</si>
  <si>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</si>
  <si>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</si>
  <si>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</si>
  <si>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</si>
  <si>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</si>
  <si>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</si>
  <si>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</si>
  <si>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</si>
  <si>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</si>
  <si>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</si>
  <si>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</si>
  <si>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</si>
  <si>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</si>
  <si>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</si>
  <si>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</si>
  <si>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</si>
  <si>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</si>
  <si>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</si>
  <si>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</si>
  <si>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</si>
  <si>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</si>
  <si>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</si>
  <si>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</si>
  <si>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</si>
  <si>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</si>
  <si>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</si>
  <si>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</si>
  <si>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</si>
  <si>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</si>
  <si>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</si>
  <si>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</si>
  <si>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</si>
  <si>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</si>
  <si>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</si>
  <si>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</si>
  <si>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</si>
  <si>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</si>
  <si>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</si>
  <si>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</si>
  <si>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</si>
  <si>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</si>
  <si>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</si>
  <si>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</si>
  <si>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</si>
  <si>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</si>
  <si>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</si>
  <si>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</si>
  <si>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</si>
  <si>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</si>
  <si>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</si>
  <si>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</si>
  <si>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</si>
  <si>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</si>
  <si>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</si>
  <si>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</si>
  <si>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</si>
  <si>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</si>
  <si>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</si>
  <si>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</si>
  <si>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</si>
  <si>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</si>
  <si>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</si>
  <si>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</si>
  <si>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</si>
  <si>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</si>
  <si>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</si>
  <si>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</si>
  <si>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</si>
  <si>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</si>
  <si>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</si>
  <si>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</si>
  <si>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</si>
  <si>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</si>
  <si>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</si>
  <si>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</si>
  <si>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</si>
  <si>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</si>
  <si>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</si>
  <si>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</si>
  <si>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</si>
  <si>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</si>
  <si>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</si>
  <si>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</si>
  <si>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</si>
  <si>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</si>
  <si>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</si>
  <si>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</si>
  <si>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</si>
  <si>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</si>
  <si>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</si>
  <si>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</si>
  <si>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</si>
  <si>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</si>
  <si>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</si>
  <si>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</si>
  <si>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</si>
  <si>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</si>
  <si>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</si>
  <si>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</si>
  <si>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</si>
  <si>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</si>
  <si>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</si>
  <si>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</si>
  <si>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</si>
  <si>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</si>
  <si>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</si>
  <si>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</si>
  <si>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</si>
  <si>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</si>
  <si>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</si>
  <si>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</si>
  <si>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</si>
  <si>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</si>
  <si>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</si>
  <si>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</si>
  <si>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</si>
  <si>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</si>
  <si>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</si>
  <si>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</si>
  <si>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</si>
  <si>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</si>
  <si>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</si>
  <si>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</si>
  <si>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</si>
  <si>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</si>
  <si>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</si>
  <si>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</si>
  <si>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</si>
  <si>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</si>
  <si>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</si>
  <si>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</si>
  <si>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</si>
  <si>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</si>
  <si>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</si>
  <si>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</si>
  <si>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</si>
  <si>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</si>
  <si>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</si>
  <si>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</si>
  <si>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</si>
  <si>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</si>
  <si>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</si>
  <si>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</si>
  <si>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</si>
  <si>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</si>
  <si>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</si>
  <si>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</si>
  <si>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</si>
  <si>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</si>
  <si>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</si>
  <si>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</si>
  <si>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</si>
  <si>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</si>
  <si>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</si>
  <si>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</si>
  <si>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</si>
  <si>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</si>
  <si>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</si>
  <si>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</si>
  <si>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</si>
  <si>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</si>
  <si>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</si>
  <si>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</si>
  <si>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</si>
  <si>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</si>
  <si>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</si>
  <si>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</si>
  <si>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</si>
  <si>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</si>
  <si>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</si>
  <si>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</si>
  <si>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</si>
  <si>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</si>
  <si>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</si>
  <si>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</si>
  <si>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</si>
  <si>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</si>
  <si>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</si>
  <si>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</si>
  <si>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</si>
  <si>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</si>
  <si>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</si>
  <si>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</si>
  <si>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</si>
  <si>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</si>
  <si>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</si>
  <si>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</si>
  <si>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</si>
  <si>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</si>
  <si>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</si>
  <si>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</si>
  <si>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</si>
  <si>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</si>
  <si>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</si>
  <si>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</si>
  <si>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</si>
  <si>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</si>
  <si>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</si>
  <si>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</si>
  <si>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</si>
  <si>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</si>
  <si>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</si>
  <si>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</si>
  <si>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</si>
  <si>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</si>
  <si>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</si>
  <si>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</si>
  <si>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</si>
  <si>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</si>
  <si>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</si>
  <si>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</si>
  <si>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</si>
  <si>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</si>
  <si>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</si>
  <si>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</si>
  <si>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</si>
  <si>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</si>
  <si>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</si>
  <si>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</si>
  <si>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</si>
  <si>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</si>
  <si>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</si>
  <si>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</si>
  <si>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</si>
  <si>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</si>
  <si>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</si>
  <si>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</si>
  <si>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</si>
  <si>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</si>
  <si>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</si>
  <si>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</si>
  <si>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</si>
  <si>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</si>
  <si>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</si>
  <si>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</si>
  <si>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</si>
  <si>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</si>
  <si>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</si>
  <si>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</si>
  <si>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</si>
  <si>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</si>
  <si>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</si>
  <si>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</si>
  <si>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</si>
  <si>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</si>
  <si>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</si>
  <si>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</si>
  <si>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</si>
  <si>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</si>
  <si>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</si>
  <si>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</si>
  <si>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</si>
  <si>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</si>
  <si>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</si>
  <si>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</si>
  <si>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</si>
  <si>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</si>
  <si>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</si>
  <si>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</si>
  <si>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</si>
  <si>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</si>
  <si>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</si>
  <si>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</si>
  <si>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</si>
  <si>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</si>
  <si>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</si>
  <si>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</si>
  <si>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</si>
  <si>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</si>
  <si>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</si>
  <si>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</si>
  <si>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</si>
  <si>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</si>
  <si>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</si>
  <si>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</si>
  <si>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</si>
  <si>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</si>
  <si>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</si>
  <si>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</si>
  <si>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</si>
  <si>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</si>
  <si>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</si>
  <si>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</si>
  <si>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</si>
  <si>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</si>
  <si>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</si>
  <si>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</si>
  <si>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</si>
  <si>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</si>
  <si>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</si>
  <si>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</si>
  <si>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</si>
  <si>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</si>
  <si>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</si>
  <si>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</si>
  <si>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</si>
  <si>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</si>
  <si>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</si>
  <si>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</si>
  <si>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</si>
  <si>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</si>
  <si>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</si>
  <si>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</si>
  <si>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</si>
  <si>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</si>
  <si>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</si>
  <si>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</si>
  <si>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</si>
  <si>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</si>
  <si>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</si>
  <si>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</si>
  <si>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</si>
  <si>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</si>
  <si>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</si>
  <si>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</si>
  <si>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</si>
  <si>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</si>
  <si>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</si>
  <si>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</si>
  <si>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</si>
  <si>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</si>
  <si>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</si>
  <si>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</si>
  <si>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</si>
  <si>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</si>
  <si>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</si>
  <si>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</si>
  <si>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</si>
  <si>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</si>
  <si>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</si>
  <si>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</si>
  <si>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</si>
  <si>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</si>
  <si>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</si>
  <si>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</si>
  <si>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</si>
  <si>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</si>
  <si>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</si>
  <si>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</si>
  <si>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</si>
  <si>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</si>
  <si>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</si>
  <si>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</si>
  <si>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</si>
  <si>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</si>
  <si>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</si>
  <si>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</si>
  <si>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</si>
  <si>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</si>
  <si>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</si>
  <si>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</si>
  <si>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</si>
  <si>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</si>
  <si>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</si>
  <si>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</si>
  <si>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</si>
  <si>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</si>
  <si>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</si>
  <si>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</si>
  <si>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</si>
  <si>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</si>
  <si>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</si>
  <si>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</si>
  <si>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</si>
  <si>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</si>
  <si>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</si>
  <si>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</si>
  <si>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</si>
  <si>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</si>
  <si>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</si>
  <si>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</si>
  <si>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</si>
  <si>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</si>
  <si>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</si>
  <si>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</si>
  <si>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</si>
  <si>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</si>
  <si>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</si>
  <si>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</si>
  <si>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</si>
  <si>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</si>
  <si>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</si>
  <si>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</si>
  <si>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</si>
  <si>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</si>
  <si>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</si>
  <si>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</si>
  <si>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</si>
  <si>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</si>
  <si>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</si>
  <si>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</si>
  <si>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</si>
  <si>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</si>
  <si>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</si>
  <si>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</si>
  <si>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</si>
  <si>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</si>
  <si>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</si>
  <si>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</si>
  <si>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</si>
  <si>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</si>
  <si>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</si>
  <si>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</si>
  <si>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</si>
  <si>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</si>
  <si>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</si>
  <si>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</si>
  <si>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</si>
  <si>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</si>
  <si>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</si>
  <si>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</si>
  <si>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</si>
  <si>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</si>
  <si>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</si>
  <si>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</si>
  <si>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</si>
  <si>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</si>
  <si>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</si>
  <si>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</si>
  <si>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</si>
  <si>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</si>
  <si>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</si>
  <si>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</si>
  <si>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</si>
  <si>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</si>
  <si>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</si>
  <si>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</si>
  <si>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</si>
  <si>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</si>
  <si>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</si>
  <si>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</si>
  <si>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</si>
  <si>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</si>
  <si>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</si>
  <si>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</si>
  <si>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</si>
  <si>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</si>
  <si>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</si>
  <si>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</si>
  <si>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</si>
  <si>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</si>
  <si>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</si>
  <si>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</si>
  <si>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</si>
  <si>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</si>
  <si>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</si>
  <si>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</si>
  <si>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</si>
  <si>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</si>
  <si>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</si>
  <si>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</si>
  <si>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</si>
  <si>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</si>
  <si>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</si>
  <si>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</si>
  <si>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</si>
  <si>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</si>
  <si>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</si>
  <si>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</si>
  <si>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</si>
  <si>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</si>
  <si>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</si>
  <si>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</si>
  <si>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</si>
  <si>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</si>
  <si>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</si>
  <si>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</si>
  <si>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</si>
  <si>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</si>
  <si>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</si>
  <si>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</si>
  <si>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</si>
  <si>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</si>
  <si>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</si>
  <si>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</si>
  <si>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</si>
  <si>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</si>
  <si>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</si>
  <si>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</si>
  <si>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</si>
  <si>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</si>
  <si>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</si>
  <si>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</si>
  <si>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</si>
  <si>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</si>
  <si>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</si>
  <si>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</si>
  <si>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</si>
  <si>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</si>
  <si>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</si>
  <si>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</si>
  <si>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</si>
  <si>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</si>
  <si>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</si>
  <si>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</si>
  <si>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</si>
  <si>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</si>
  <si>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</si>
  <si>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</si>
  <si>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</si>
  <si>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</si>
  <si>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</si>
  <si>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</si>
  <si>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</si>
  <si>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</si>
  <si>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</si>
  <si>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</si>
  <si>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</si>
  <si>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</si>
  <si>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</si>
  <si>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</si>
  <si>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</si>
  <si>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</si>
  <si>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</si>
  <si>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</si>
  <si>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</si>
  <si>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</si>
  <si>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</si>
  <si>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</si>
  <si>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</si>
  <si>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</si>
  <si>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</si>
  <si>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</si>
  <si>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</si>
  <si>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</si>
  <si>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</si>
  <si>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</si>
  <si>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</si>
  <si>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</si>
  <si>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</si>
  <si>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</si>
  <si>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</si>
  <si>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</si>
  <si>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</si>
  <si>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</si>
  <si>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</si>
  <si>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</si>
  <si>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</si>
  <si>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</si>
  <si>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</si>
  <si>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</si>
  <si>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</si>
  <si>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</si>
  <si>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</si>
  <si>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</si>
  <si>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</si>
  <si>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</si>
  <si>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</si>
  <si>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</si>
  <si>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</si>
  <si>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</si>
  <si>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</si>
  <si>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</si>
  <si>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</si>
  <si>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</si>
  <si>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</si>
  <si>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</si>
  <si>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</si>
  <si>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</si>
  <si>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</si>
  <si>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</si>
  <si>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</si>
  <si>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</si>
  <si>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</si>
  <si>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</si>
  <si>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</si>
  <si>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</si>
  <si>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</si>
  <si>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</si>
  <si>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</si>
  <si>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</si>
  <si>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</si>
  <si>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</si>
  <si>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</si>
  <si>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</si>
  <si>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</si>
  <si>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</si>
  <si>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</si>
  <si>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</si>
  <si>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</si>
  <si>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</si>
  <si>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</si>
  <si>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</si>
  <si>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</si>
  <si>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</si>
  <si>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</si>
  <si>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</si>
  <si>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</si>
  <si>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</si>
  <si>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</si>
  <si>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</si>
  <si>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</si>
  <si>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</si>
  <si>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</si>
  <si>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</si>
  <si>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</si>
  <si>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</si>
  <si>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</si>
  <si>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</si>
  <si>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</si>
  <si>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</si>
  <si>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</si>
  <si>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</si>
  <si>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</si>
  <si>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</si>
  <si>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</si>
  <si>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</si>
  <si>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</si>
  <si>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</si>
  <si>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</si>
  <si>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</si>
  <si>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</si>
  <si>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</si>
  <si>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</si>
  <si>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</si>
  <si>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</si>
  <si>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</si>
  <si>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</si>
  <si>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</si>
  <si>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</si>
  <si>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</si>
  <si>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</si>
  <si>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</si>
  <si>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</si>
  <si>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</si>
  <si>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</si>
  <si>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</si>
  <si>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</si>
  <si>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</si>
  <si>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</si>
  <si>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</si>
  <si>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</si>
  <si>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</si>
  <si>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</si>
  <si>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</si>
  <si>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</si>
  <si>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</si>
  <si>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</si>
  <si>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</si>
  <si>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</si>
  <si>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</si>
  <si>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</si>
  <si>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</si>
  <si>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</si>
  <si>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</si>
  <si>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</si>
  <si>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</si>
  <si>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</si>
  <si>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</si>
  <si>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</si>
  <si>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</si>
  <si>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</si>
  <si>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</si>
  <si>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</si>
  <si>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</si>
  <si>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</si>
  <si>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</si>
  <si>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</si>
  <si>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</si>
  <si>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</si>
  <si>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</si>
  <si>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</si>
  <si>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</si>
  <si>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</si>
  <si>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</si>
  <si>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</si>
  <si>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</si>
  <si>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</si>
  <si>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</si>
  <si>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</si>
  <si>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</si>
  <si>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</si>
  <si>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</si>
  <si>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</si>
  <si>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</si>
  <si>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</si>
  <si>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</si>
  <si>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</si>
  <si>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</si>
  <si>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</si>
  <si>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</si>
  <si>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</si>
  <si>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</si>
  <si>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</si>
  <si>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</si>
  <si>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</si>
  <si>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</si>
  <si>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</si>
  <si>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</si>
  <si>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</si>
  <si>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</si>
  <si>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</si>
  <si>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</si>
  <si>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</si>
  <si>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</si>
  <si>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</si>
  <si>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</si>
  <si>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</si>
  <si>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</si>
  <si>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</si>
  <si>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</si>
  <si>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</si>
  <si>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</si>
  <si>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</si>
  <si>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</si>
  <si>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</si>
  <si>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</si>
  <si>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</si>
  <si>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</si>
  <si>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</si>
  <si>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</si>
  <si>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</si>
  <si>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</si>
  <si>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</si>
  <si>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</si>
  <si>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</si>
  <si>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</si>
  <si>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</si>
  <si>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</si>
  <si>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</si>
  <si>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</si>
  <si>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</si>
  <si>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</si>
  <si>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</si>
  <si>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</si>
  <si>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</si>
  <si>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</si>
  <si>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</si>
  <si>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</si>
  <si>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</si>
  <si>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</si>
  <si>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</si>
  <si>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</si>
  <si>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</si>
  <si>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</si>
  <si>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</si>
  <si>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</si>
  <si>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</si>
  <si>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</si>
  <si>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</si>
  <si>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</si>
  <si>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</si>
  <si>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</si>
  <si>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</si>
  <si>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</si>
  <si>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</si>
  <si>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</si>
  <si>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</si>
  <si>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</si>
  <si>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</si>
  <si>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</si>
  <si>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</si>
  <si>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</si>
  <si>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</si>
  <si>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</si>
  <si>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</si>
  <si>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</si>
  <si>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</si>
  <si>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</si>
  <si>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</si>
  <si>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</si>
  <si>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</si>
  <si>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</si>
  <si>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</si>
  <si>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</si>
  <si>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</si>
  <si>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</si>
  <si>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</si>
  <si>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</si>
  <si>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</si>
  <si>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</si>
  <si>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</si>
  <si>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</si>
  <si>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</si>
  <si>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</si>
  <si>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</si>
  <si>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</si>
  <si>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</si>
  <si>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</si>
  <si>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</si>
  <si>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</si>
  <si>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</si>
  <si>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</si>
  <si>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</si>
  <si>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</si>
  <si>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</si>
  <si>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</si>
  <si>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</si>
  <si>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</si>
  <si>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</si>
  <si>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</si>
  <si>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</si>
  <si>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</si>
  <si>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</si>
  <si>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</si>
  <si>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</si>
  <si>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</si>
  <si>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</si>
  <si>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</si>
  <si>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</si>
  <si>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</si>
  <si>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</si>
  <si>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</si>
  <si>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</si>
  <si>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</si>
  <si>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</si>
  <si>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</si>
  <si>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</si>
  <si>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</si>
  <si>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</si>
  <si>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</si>
  <si>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</si>
  <si>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</si>
  <si>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</si>
  <si>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</si>
  <si>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</si>
  <si>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</si>
  <si>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</si>
  <si>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</si>
  <si>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</si>
  <si>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</si>
  <si>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</si>
  <si>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</si>
  <si>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</si>
  <si>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</si>
  <si>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</si>
  <si>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</si>
  <si>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</si>
  <si>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</si>
  <si>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</si>
  <si>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</si>
  <si>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</si>
  <si>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</si>
  <si>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</si>
  <si>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</si>
  <si>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</si>
  <si>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</si>
  <si>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</si>
  <si>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</si>
  <si>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</si>
  <si>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</si>
  <si>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</si>
  <si>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</si>
  <si>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</si>
  <si>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</si>
  <si>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</si>
  <si>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</si>
  <si>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</si>
  <si>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</si>
  <si>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</si>
  <si>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</si>
  <si>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</si>
  <si>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</si>
  <si>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</si>
  <si>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</si>
  <si>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</si>
  <si>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</si>
  <si>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</si>
  <si>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</si>
  <si>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</si>
  <si>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</si>
  <si>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</si>
  <si>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</si>
  <si>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</si>
  <si>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</si>
  <si>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</si>
  <si>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</si>
  <si>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</si>
  <si>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</si>
  <si>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</si>
  <si>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</si>
  <si>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</si>
  <si>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</si>
  <si>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</si>
  <si>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</si>
  <si>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</si>
  <si>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</si>
  <si>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</si>
  <si>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</si>
  <si>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</si>
  <si>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</si>
  <si>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</si>
  <si>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</si>
  <si>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</si>
  <si>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</si>
  <si>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</si>
  <si>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</si>
  <si>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</si>
  <si>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</si>
  <si>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</si>
  <si>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</si>
  <si>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</si>
  <si>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</si>
  <si>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</si>
  <si>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</si>
  <si>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</si>
  <si>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</si>
  <si>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</si>
  <si>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</si>
  <si>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</si>
  <si>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</si>
  <si>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</si>
  <si>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</si>
  <si>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</si>
  <si>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</si>
  <si>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</si>
  <si>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</si>
  <si>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</si>
  <si>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</si>
  <si>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</si>
  <si>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</si>
  <si>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</si>
  <si>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</si>
  <si>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</si>
  <si>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</si>
  <si>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</si>
  <si>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</si>
  <si>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</si>
  <si>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</si>
  <si>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</si>
  <si>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</si>
  <si>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</si>
  <si>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</si>
  <si>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</si>
  <si>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</si>
  <si>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</si>
  <si>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</si>
  <si>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</si>
  <si>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</si>
  <si>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</si>
  <si>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</si>
  <si>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</si>
  <si>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</si>
  <si>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</si>
  <si>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</si>
  <si>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</si>
  <si>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</si>
  <si>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</si>
  <si>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</si>
  <si>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</si>
  <si>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</si>
  <si>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</si>
  <si>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</si>
  <si>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</si>
  <si>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</si>
  <si>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</si>
  <si>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</si>
  <si>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</si>
  <si>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</si>
  <si>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</si>
  <si>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</si>
  <si>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</si>
  <si>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</si>
  <si>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</si>
  <si>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</si>
  <si>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</si>
  <si>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</si>
  <si>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</si>
  <si>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</si>
  <si>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</si>
  <si>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</si>
  <si>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</si>
  <si>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</si>
  <si>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</si>
  <si>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</si>
  <si>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</si>
  <si>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</si>
  <si>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</si>
  <si>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</si>
  <si>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</si>
  <si>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</si>
  <si>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</si>
  <si>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</si>
  <si>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</si>
  <si>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</si>
  <si>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</si>
  <si>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</si>
  <si>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</si>
  <si>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</si>
  <si>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</si>
  <si>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</si>
  <si>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</si>
  <si>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</si>
  <si>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</si>
  <si>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</si>
  <si>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</si>
  <si>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</si>
  <si>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</si>
  <si>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</si>
  <si>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</si>
  <si>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</si>
  <si>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</si>
  <si>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</si>
  <si>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</si>
  <si>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</si>
  <si>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</si>
  <si>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</si>
  <si>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</si>
  <si>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</si>
  <si>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</si>
  <si>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</si>
  <si>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</si>
  <si>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</si>
  <si>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</si>
  <si>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</si>
  <si>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</si>
  <si>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</si>
  <si>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</si>
  <si>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</si>
  <si>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</si>
  <si>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</si>
  <si>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</si>
  <si>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</si>
  <si>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</si>
  <si>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</si>
  <si>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</si>
  <si>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</si>
  <si>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</si>
  <si>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</si>
  <si>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</si>
  <si>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</si>
  <si>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</si>
  <si>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</si>
  <si>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</si>
  <si>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</si>
  <si>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</si>
  <si>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</si>
  <si>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</si>
  <si>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</si>
  <si>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</si>
  <si>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</si>
  <si>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</si>
  <si>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</si>
  <si>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</si>
  <si>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</si>
  <si>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</si>
  <si>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</si>
  <si>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</si>
  <si>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</si>
  <si>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</si>
  <si>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</si>
  <si>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</si>
  <si>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</si>
  <si>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</si>
  <si>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</si>
  <si>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</si>
  <si>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</si>
  <si>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</si>
  <si>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</si>
  <si>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</si>
  <si>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</si>
  <si>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</si>
  <si>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</si>
  <si>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</si>
  <si>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</si>
  <si>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</si>
  <si>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</si>
  <si>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</si>
  <si>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</si>
  <si>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</si>
  <si>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</si>
  <si>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</si>
  <si>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</si>
  <si>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</si>
  <si>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</si>
  <si>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</si>
  <si>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</si>
  <si>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</si>
  <si>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</si>
  <si>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</si>
  <si>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</si>
  <si>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</si>
  <si>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</si>
  <si>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</si>
  <si>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</si>
  <si>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</si>
  <si>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</si>
  <si>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</si>
  <si>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</si>
  <si>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</si>
  <si>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</si>
  <si>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</si>
  <si>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</si>
  <si>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</si>
  <si>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</si>
  <si>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</si>
  <si>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</si>
  <si>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</si>
  <si>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</si>
  <si>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</si>
  <si>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</si>
  <si>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</si>
  <si>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</si>
  <si>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</si>
  <si>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</si>
  <si>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</si>
  <si>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</si>
  <si>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</si>
  <si>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</si>
  <si>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</si>
  <si>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</si>
  <si>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</si>
  <si>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</si>
  <si>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</si>
  <si>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</si>
  <si>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</si>
  <si>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</si>
  <si>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</si>
  <si>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</si>
  <si>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</si>
  <si>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</si>
  <si>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</si>
  <si>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</si>
  <si>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</si>
  <si>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</si>
  <si>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</si>
  <si>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</si>
  <si>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</si>
  <si>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</si>
  <si>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</si>
  <si>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</si>
  <si>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</si>
  <si>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</si>
  <si>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</si>
  <si>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</si>
  <si>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</si>
  <si>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</si>
  <si>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</si>
  <si>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</si>
  <si>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</si>
  <si>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</si>
  <si>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</si>
  <si>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</si>
  <si>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</si>
  <si>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</si>
  <si>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</si>
  <si>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</si>
  <si>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</si>
  <si>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</si>
  <si>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</si>
  <si>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</si>
  <si>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</si>
  <si>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</si>
  <si>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</si>
  <si>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</si>
  <si>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</si>
  <si>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</si>
  <si>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</si>
  <si>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</si>
  <si>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</si>
  <si>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</si>
  <si>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</si>
  <si>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</si>
  <si>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</si>
  <si>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</si>
  <si>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</si>
  <si>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</si>
  <si>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</si>
  <si>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</si>
  <si>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</si>
  <si>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</si>
  <si>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</si>
  <si>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</si>
  <si>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</si>
  <si>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</si>
  <si>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</si>
  <si>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</si>
  <si>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</si>
  <si>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</si>
  <si>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</si>
  <si>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</si>
  <si>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</si>
  <si>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</si>
  <si>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</si>
  <si>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</si>
  <si>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</si>
  <si>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</si>
  <si>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</si>
  <si>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</si>
  <si>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</si>
  <si>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</si>
  <si>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</si>
  <si>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</si>
  <si>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</si>
  <si>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</si>
  <si>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</si>
  <si>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</si>
  <si>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</si>
  <si>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</si>
  <si>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</si>
  <si>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</si>
  <si>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</si>
  <si>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</si>
  <si>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</si>
  <si>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</si>
  <si>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</si>
  <si>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</si>
  <si>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</si>
  <si>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</si>
  <si>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</si>
  <si>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</si>
  <si>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</si>
  <si>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</si>
  <si>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</si>
  <si>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</si>
  <si>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</si>
  <si>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</si>
  <si>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</si>
  <si>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</si>
  <si>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</si>
  <si>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</si>
  <si>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</si>
  <si>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</si>
  <si>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</si>
  <si>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</si>
  <si>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</si>
  <si>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</si>
  <si>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</si>
  <si>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</si>
  <si>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</si>
  <si>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</si>
  <si>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</si>
  <si>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</si>
  <si>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</si>
  <si>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</si>
  <si>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</si>
  <si>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</si>
  <si>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</si>
  <si>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</si>
  <si>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</si>
  <si>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</si>
  <si>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</si>
  <si>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</si>
  <si>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</si>
  <si>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</si>
  <si>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</si>
  <si>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</si>
  <si>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</si>
  <si>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</si>
  <si>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</si>
  <si>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</si>
  <si>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</si>
  <si>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</si>
  <si>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</si>
  <si>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</si>
  <si>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</si>
  <si>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</si>
  <si>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</si>
  <si>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</si>
  <si>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</si>
  <si>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</si>
  <si>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</si>
  <si>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</si>
  <si>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</si>
  <si>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</si>
  <si>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</si>
  <si>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</si>
  <si>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</si>
  <si>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</si>
  <si>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</si>
  <si>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</si>
  <si>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</si>
  <si>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</si>
  <si>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</si>
  <si>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</si>
  <si>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</si>
  <si>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</si>
  <si>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</si>
  <si>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</si>
  <si>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</si>
  <si>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</si>
  <si>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</si>
  <si>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</si>
  <si>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</si>
  <si>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</si>
  <si>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</si>
  <si>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</si>
  <si>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</si>
  <si>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</si>
  <si>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</si>
  <si>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</si>
  <si>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</si>
  <si>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</si>
  <si>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</si>
  <si>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</si>
  <si>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</si>
  <si>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</si>
  <si>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</si>
  <si>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</si>
  <si>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</si>
  <si>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</si>
  <si>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</si>
  <si>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</si>
  <si>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</si>
  <si>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</si>
  <si>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</si>
  <si>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</si>
  <si>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</si>
  <si>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</si>
  <si>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</si>
  <si>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</si>
  <si>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</si>
  <si>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</si>
  <si>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</si>
  <si>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</si>
  <si>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</si>
  <si>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</si>
  <si>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</si>
  <si>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</si>
  <si>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</si>
  <si>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</si>
  <si>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</si>
  <si>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</si>
  <si>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</si>
  <si>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</si>
  <si>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</si>
  <si>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</si>
  <si>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</si>
  <si>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</si>
  <si>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</si>
  <si>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</si>
  <si>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</si>
  <si>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</si>
  <si>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</si>
  <si>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</si>
  <si>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</si>
  <si>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</si>
  <si>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</si>
  <si>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</si>
  <si>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</si>
  <si>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</si>
  <si>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</si>
  <si>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</si>
  <si>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</si>
  <si>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</si>
  <si>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</si>
  <si>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</si>
  <si>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</si>
  <si>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</si>
  <si>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</si>
  <si>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</si>
  <si>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</si>
  <si>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</si>
  <si>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</si>
  <si>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</si>
  <si>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</si>
  <si>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</si>
  <si>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</si>
  <si>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</si>
  <si>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</si>
  <si>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</si>
  <si>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</si>
  <si>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</si>
  <si>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</si>
  <si>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</si>
  <si>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</si>
  <si>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</si>
  <si>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</si>
  <si>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</si>
  <si>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</si>
  <si>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</si>
  <si>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</si>
  <si>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</si>
  <si>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</si>
  <si>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</si>
  <si>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</si>
  <si>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</si>
  <si>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</si>
  <si>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</si>
  <si>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</si>
  <si>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</si>
  <si>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</si>
  <si>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</si>
  <si>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</si>
  <si>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</si>
  <si>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</si>
  <si>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</si>
  <si>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</si>
  <si>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</si>
  <si>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</si>
  <si>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</si>
  <si>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</si>
  <si>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</si>
  <si>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</si>
  <si>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</si>
  <si>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</si>
  <si>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</si>
  <si>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</si>
  <si>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</si>
  <si>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</si>
  <si>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</si>
  <si>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</si>
  <si>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</si>
  <si>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</si>
  <si>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</si>
  <si>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</si>
  <si>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</si>
  <si>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</si>
  <si>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</si>
  <si>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</si>
  <si>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</si>
  <si>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</si>
  <si>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</si>
  <si>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</si>
  <si>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</si>
  <si>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</si>
  <si>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</si>
  <si>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</si>
  <si>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</si>
  <si>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</si>
  <si>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</si>
  <si>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</si>
  <si>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</si>
  <si>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</si>
  <si>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</si>
  <si>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</si>
  <si>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</si>
  <si>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</si>
  <si>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</si>
  <si>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</si>
  <si>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</si>
  <si>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</si>
  <si>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</si>
  <si>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</si>
  <si>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</si>
  <si>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</si>
  <si>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</si>
  <si>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</si>
  <si>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</si>
  <si>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</si>
  <si>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</si>
  <si>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</si>
  <si>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</si>
  <si>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</si>
  <si>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</si>
  <si>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</si>
  <si>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</si>
  <si>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</si>
  <si>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</si>
  <si>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</si>
  <si>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</si>
  <si>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</si>
  <si>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</si>
  <si>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</si>
  <si>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</si>
  <si>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</si>
  <si>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</si>
  <si>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</si>
  <si>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</si>
  <si>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</si>
  <si>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</si>
  <si>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</si>
  <si>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</si>
  <si>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</si>
  <si>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</si>
  <si>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</si>
  <si>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</si>
  <si>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</si>
  <si>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</si>
  <si>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</si>
  <si>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</si>
  <si>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</si>
  <si>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</si>
  <si>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</si>
  <si>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</si>
  <si>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</si>
  <si>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</si>
  <si>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</si>
  <si>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</si>
  <si>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</si>
  <si>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</si>
  <si>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</si>
  <si>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</si>
  <si>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</si>
  <si>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</si>
  <si>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</si>
  <si>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</si>
  <si>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</si>
  <si>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</si>
  <si>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</si>
  <si>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</si>
  <si>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</si>
  <si>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</si>
  <si>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</si>
  <si>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</si>
  <si>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</si>
  <si>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</si>
  <si>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</si>
  <si>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</si>
  <si>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</si>
  <si>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</si>
  <si>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</si>
  <si>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</si>
  <si>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</si>
  <si>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</si>
  <si>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</si>
  <si>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</si>
  <si>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</si>
  <si>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</si>
  <si>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</si>
  <si>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</si>
  <si>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</si>
  <si>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</si>
  <si>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</si>
  <si>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</si>
  <si>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</si>
  <si>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</si>
  <si>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</si>
  <si>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</si>
  <si>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</si>
  <si>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</si>
  <si>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</si>
  <si>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</si>
  <si>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</si>
  <si>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</si>
  <si>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</si>
  <si>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</si>
  <si>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</si>
  <si>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</si>
  <si>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</si>
  <si>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</si>
  <si>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</si>
  <si>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</si>
  <si>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</si>
  <si>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</si>
  <si>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</si>
  <si>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</si>
  <si>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</si>
  <si>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</si>
  <si>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</si>
  <si>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</si>
  <si>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</si>
  <si>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</si>
  <si>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</si>
  <si>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</si>
  <si>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</si>
  <si>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</si>
  <si>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</si>
  <si>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</si>
  <si>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</si>
  <si>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</si>
  <si>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</si>
  <si>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</si>
  <si>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</si>
  <si>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</si>
  <si>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</si>
  <si>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</si>
  <si>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</si>
  <si>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</si>
  <si>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</si>
  <si>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</si>
  <si>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</si>
  <si>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</si>
  <si>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</si>
  <si>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</si>
  <si>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</si>
  <si>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</si>
  <si>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</si>
  <si>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</si>
  <si>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</si>
  <si>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</si>
  <si>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</si>
  <si>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</si>
  <si>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</si>
  <si>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</si>
  <si>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</si>
  <si>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</si>
  <si>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</si>
  <si>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</si>
  <si>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</si>
  <si>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</si>
  <si>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</si>
  <si>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</si>
  <si>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</si>
  <si>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</si>
  <si>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</si>
  <si>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</si>
  <si>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</si>
  <si>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</si>
  <si>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</si>
  <si>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</si>
  <si>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</si>
  <si>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</si>
  <si>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</si>
  <si>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</si>
  <si>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</si>
  <si>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</si>
  <si>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</si>
  <si>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</si>
  <si>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</si>
  <si>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</si>
  <si>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</si>
  <si>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</si>
  <si>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</si>
  <si>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</si>
  <si>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</si>
  <si>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</si>
  <si>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</si>
  <si>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</si>
  <si>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</si>
  <si>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</si>
  <si>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</si>
  <si>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</si>
  <si>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</si>
  <si>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</si>
  <si>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</si>
  <si>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</si>
  <si>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</si>
  <si>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</si>
  <si>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</si>
  <si>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</si>
  <si>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</si>
  <si>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</si>
  <si>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</si>
  <si>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</si>
  <si>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</si>
  <si>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</si>
  <si>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</si>
  <si>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</si>
  <si>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</si>
  <si>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</si>
  <si>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</si>
  <si>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</si>
  <si>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</si>
  <si>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</si>
  <si>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</si>
  <si>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</si>
  <si>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</si>
  <si>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</si>
  <si>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</si>
  <si>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</si>
  <si>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</si>
  <si>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</si>
  <si>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</si>
  <si>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</si>
  <si>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</si>
  <si>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</si>
  <si>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</si>
  <si>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</si>
  <si>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</si>
  <si>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</si>
  <si>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</si>
  <si>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</si>
  <si>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</si>
  <si>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</si>
  <si>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</si>
  <si>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</si>
  <si>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</si>
  <si>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</si>
  <si>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</si>
  <si>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</si>
  <si>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</si>
  <si>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</si>
  <si>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</si>
  <si>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</si>
  <si>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</si>
  <si>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</si>
  <si>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</si>
  <si>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</si>
  <si>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</si>
  <si>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</si>
  <si>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</si>
  <si>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</si>
  <si>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</si>
  <si>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</si>
  <si>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</si>
  <si>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</si>
  <si>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</si>
  <si>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</si>
  <si>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</si>
  <si>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</si>
  <si>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</si>
  <si>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</si>
  <si>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</si>
  <si>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</si>
  <si>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</si>
  <si>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</si>
  <si>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</si>
  <si>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</si>
  <si>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</si>
  <si>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</si>
  <si>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</si>
  <si>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</si>
  <si>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</si>
  <si>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</si>
  <si>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</si>
  <si>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</si>
  <si>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</si>
  <si>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</si>
  <si>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</si>
  <si>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</si>
  <si>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</si>
  <si>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</si>
  <si>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</si>
  <si>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</si>
  <si>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</si>
  <si>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</si>
  <si>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</si>
  <si>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</si>
  <si>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</si>
  <si>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</si>
  <si>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</si>
  <si>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</si>
  <si>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</si>
  <si>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</si>
  <si>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</si>
  <si>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</si>
  <si>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</si>
  <si>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</si>
  <si>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</si>
  <si>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</si>
  <si>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</si>
  <si>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</si>
  <si>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</si>
  <si>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</si>
  <si>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</si>
  <si>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</si>
  <si>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</si>
  <si>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</si>
  <si>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</si>
  <si>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</si>
  <si>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</si>
  <si>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</si>
  <si>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</si>
  <si>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</si>
  <si>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</si>
  <si>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</si>
  <si>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</si>
  <si>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</si>
  <si>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</si>
  <si>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</si>
  <si>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</si>
  <si>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</si>
  <si>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</si>
  <si>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</si>
  <si>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</si>
  <si>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</si>
  <si>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</si>
  <si>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</si>
  <si>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</si>
  <si>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</si>
  <si>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</si>
  <si>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</si>
  <si>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</si>
  <si>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</si>
  <si>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</si>
  <si>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</si>
  <si>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</si>
  <si>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</si>
  <si>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</si>
  <si>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</si>
  <si>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</si>
  <si>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</si>
  <si>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</si>
  <si>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</si>
  <si>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</si>
  <si>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</si>
  <si>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</si>
  <si>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</si>
  <si>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</si>
  <si>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</si>
  <si>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</si>
  <si>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</si>
  <si>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</si>
  <si>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</si>
  <si>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</si>
  <si>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</si>
  <si>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</si>
  <si>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</si>
  <si>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</si>
  <si>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</si>
  <si>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</si>
  <si>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</si>
  <si>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</si>
  <si>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</si>
  <si>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</si>
  <si>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</si>
  <si>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</si>
  <si>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</si>
  <si>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</si>
  <si>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</si>
  <si>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</si>
  <si>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</si>
  <si>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</si>
  <si>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</si>
  <si>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</si>
  <si>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</si>
  <si>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</si>
  <si>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</si>
  <si>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</si>
  <si>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</si>
  <si>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</si>
  <si>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</si>
  <si>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</si>
  <si>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</si>
  <si>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</si>
  <si>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</si>
  <si>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</si>
  <si>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</si>
  <si>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</si>
  <si>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</si>
  <si>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</si>
  <si>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</si>
  <si>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</si>
  <si>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</si>
  <si>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</si>
  <si>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</si>
  <si>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</si>
  <si>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</si>
  <si>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</si>
  <si>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</si>
  <si>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</si>
  <si>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</si>
  <si>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</si>
  <si>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</si>
  <si>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</si>
  <si>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</si>
  <si>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</si>
  <si>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</si>
  <si>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</si>
  <si>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</si>
  <si>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</si>
  <si>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</si>
  <si>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</si>
  <si>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</si>
  <si>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</si>
  <si>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</si>
  <si>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</si>
  <si>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</si>
  <si>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</si>
  <si>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</si>
  <si>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</si>
  <si>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</si>
  <si>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</si>
  <si>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</si>
  <si>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</si>
  <si>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</si>
  <si>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</si>
  <si>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</si>
  <si>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</si>
  <si>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</si>
  <si>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</si>
  <si>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</si>
  <si>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</si>
  <si>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</si>
  <si>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</si>
  <si>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</si>
  <si>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</si>
  <si>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</si>
  <si>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</si>
  <si>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</si>
  <si>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</si>
  <si>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</si>
  <si>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</si>
  <si>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</si>
  <si>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</si>
  <si>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</si>
  <si>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</si>
  <si>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</si>
  <si>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</si>
  <si>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</si>
  <si>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</si>
  <si>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</si>
  <si>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</si>
  <si>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</si>
  <si>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</si>
  <si>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</si>
  <si>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</si>
  <si>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</si>
  <si>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</si>
  <si>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</si>
  <si>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</si>
  <si>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</si>
  <si>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</si>
  <si>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</si>
  <si>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</si>
  <si>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</si>
  <si>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</si>
  <si>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</si>
  <si>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</si>
  <si>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</si>
  <si>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</si>
  <si>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</si>
  <si>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</si>
  <si>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</si>
  <si>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</si>
  <si>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</si>
  <si>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</si>
  <si>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</si>
  <si>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</si>
  <si>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</si>
  <si>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</si>
  <si>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</si>
  <si>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</si>
  <si>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</si>
  <si>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</si>
  <si>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</si>
  <si>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</si>
  <si>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</si>
  <si>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</si>
  <si>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</si>
  <si>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</si>
  <si>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</si>
  <si>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</si>
  <si>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</si>
  <si>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</si>
  <si>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</si>
  <si>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</si>
  <si>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</si>
  <si>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</si>
  <si>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</si>
  <si>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</si>
  <si>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</si>
  <si>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</si>
  <si>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</si>
  <si>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</si>
  <si>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</si>
  <si>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</si>
  <si>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</si>
  <si>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</si>
  <si>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</si>
  <si>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</si>
  <si>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</si>
  <si>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</si>
  <si>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</si>
  <si>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</si>
  <si>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</si>
  <si>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</si>
  <si>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</si>
  <si>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</si>
  <si>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</si>
  <si>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</si>
  <si>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</si>
  <si>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</si>
  <si>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</si>
  <si>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</si>
  <si>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</si>
  <si>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</si>
  <si>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</si>
  <si>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</si>
  <si>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</si>
  <si>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</si>
  <si>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</si>
  <si>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</si>
  <si>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</si>
  <si>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</si>
  <si>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</si>
  <si>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</si>
  <si>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</si>
  <si>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</si>
  <si>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</si>
  <si>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</si>
  <si>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</si>
  <si>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</si>
  <si>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</si>
  <si>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</si>
  <si>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</si>
  <si>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</si>
  <si>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</si>
  <si>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</si>
  <si>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</si>
  <si>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</si>
  <si>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</si>
  <si>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</si>
  <si>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</si>
  <si>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</si>
  <si>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</si>
  <si>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</si>
  <si>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</si>
  <si>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</si>
  <si>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</si>
  <si>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</si>
  <si>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</si>
  <si>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</si>
  <si>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</si>
  <si>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</si>
  <si>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</si>
  <si>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</si>
  <si>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</si>
  <si>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</si>
  <si>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</si>
  <si>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</si>
  <si>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</si>
  <si>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</si>
  <si>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</si>
  <si>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</si>
  <si>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</si>
  <si>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</si>
  <si>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</si>
  <si>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</si>
  <si>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</si>
  <si>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</si>
  <si>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</si>
  <si>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</si>
  <si>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</si>
  <si>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</si>
  <si>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</si>
  <si>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</si>
  <si>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</si>
  <si>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</si>
  <si>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</si>
  <si>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</si>
  <si>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</si>
  <si>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</si>
  <si>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</si>
  <si>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</si>
  <si>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</si>
  <si>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</si>
  <si>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</si>
  <si>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</si>
  <si>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</si>
  <si>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</si>
  <si>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</si>
  <si>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</si>
  <si>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</si>
  <si>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</si>
  <si>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</si>
  <si>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</si>
  <si>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</si>
  <si>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</si>
  <si>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</si>
  <si>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</si>
  <si>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</si>
  <si>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</si>
  <si>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</si>
  <si>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</si>
  <si>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</si>
  <si>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</si>
  <si>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</si>
  <si>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</si>
  <si>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</si>
  <si>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</si>
  <si>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</si>
  <si>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</si>
  <si>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</si>
  <si>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</si>
  <si>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</si>
  <si>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</si>
  <si>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</si>
  <si>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</si>
  <si>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</si>
  <si>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</si>
  <si>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</si>
  <si>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</si>
  <si>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</si>
  <si>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</si>
  <si>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</si>
  <si>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</si>
  <si>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</si>
  <si>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</si>
  <si>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</si>
  <si>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</si>
  <si>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</si>
  <si>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</si>
  <si>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</si>
  <si>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</si>
  <si>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</si>
  <si>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</si>
  <si>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</si>
  <si>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</si>
  <si>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</si>
  <si>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</si>
  <si>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</si>
  <si>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</si>
  <si>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</si>
  <si>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</si>
  <si>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</si>
  <si>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</si>
  <si>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</si>
  <si>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</si>
  <si>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</si>
  <si>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</si>
  <si>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</si>
  <si>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</si>
  <si>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</si>
  <si>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</si>
  <si>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</si>
  <si>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</si>
  <si>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</si>
  <si>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</si>
  <si>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</si>
  <si>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</si>
  <si>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</si>
  <si>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</si>
  <si>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</si>
  <si>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</si>
  <si>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</si>
  <si>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</si>
  <si>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</si>
  <si>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</si>
  <si>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</si>
  <si>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</si>
  <si>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</si>
  <si>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</si>
  <si>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</si>
  <si>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</si>
  <si>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</si>
  <si>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</si>
  <si>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</si>
  <si>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</si>
  <si>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</si>
  <si>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</si>
  <si>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</si>
  <si>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</si>
  <si>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</si>
  <si>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</si>
  <si>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</si>
  <si>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</si>
  <si>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</si>
  <si>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</si>
  <si>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</si>
  <si>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</si>
  <si>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</si>
  <si>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</si>
  <si>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</si>
  <si>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</si>
  <si>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</si>
  <si>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</si>
  <si>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</si>
  <si>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</si>
  <si>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</si>
  <si>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</si>
  <si>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</si>
  <si>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</si>
  <si>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</si>
  <si>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</si>
  <si>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</si>
  <si>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</si>
  <si>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</si>
  <si>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</si>
  <si>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</si>
  <si>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</si>
  <si>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</si>
  <si>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</si>
  <si>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</si>
  <si>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</si>
  <si>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</si>
  <si>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</si>
  <si>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</si>
  <si>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</si>
  <si>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</si>
  <si>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</si>
  <si>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</si>
  <si>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</si>
  <si>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</si>
  <si>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</si>
  <si>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</si>
  <si>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</si>
  <si>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</si>
  <si>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</si>
  <si>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</si>
  <si>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</si>
  <si>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</si>
  <si>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</si>
  <si>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</si>
  <si>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</si>
  <si>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</si>
  <si>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</si>
  <si>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</si>
  <si>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</si>
  <si>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</si>
  <si>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</si>
  <si>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</si>
  <si>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</si>
  <si>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</si>
  <si>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</si>
  <si>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</si>
  <si>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</si>
  <si>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</si>
  <si>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</si>
  <si>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</si>
  <si>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</si>
  <si>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</si>
  <si>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</si>
  <si>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</si>
  <si>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</si>
  <si>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</si>
  <si>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</si>
  <si>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</si>
  <si>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</si>
  <si>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</si>
  <si>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</si>
  <si>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</si>
  <si>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</si>
  <si>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</si>
  <si>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</si>
  <si>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</si>
  <si>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</si>
  <si>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</si>
  <si>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</si>
  <si>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</si>
  <si>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</si>
  <si>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</si>
  <si>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</si>
  <si>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</si>
  <si>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</si>
  <si>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</si>
  <si>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</si>
  <si>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</si>
  <si>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</si>
  <si>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</si>
  <si>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</si>
  <si>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</si>
  <si>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</si>
  <si>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</si>
  <si>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</si>
  <si>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</si>
  <si>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</si>
  <si>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</si>
  <si>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</si>
  <si>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</si>
  <si>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</si>
  <si>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</si>
  <si>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</si>
  <si>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</si>
  <si>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</si>
  <si>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</si>
  <si>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</si>
  <si>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</si>
  <si>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</si>
  <si>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</si>
  <si>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</si>
  <si>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</si>
  <si>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</si>
  <si>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</si>
  <si>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</si>
  <si>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</si>
  <si>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</si>
  <si>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</si>
  <si>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</si>
  <si>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</si>
  <si>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</si>
  <si>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</si>
  <si>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</si>
  <si>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</si>
  <si>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</si>
  <si>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</si>
  <si>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</si>
  <si>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</si>
  <si>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</si>
  <si>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</si>
  <si>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</si>
  <si>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</si>
  <si>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</si>
  <si>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</si>
  <si>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</si>
  <si>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</si>
  <si>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</si>
  <si>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</si>
  <si>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</si>
  <si>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</si>
  <si>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</si>
  <si>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</si>
  <si>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</si>
  <si>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</si>
  <si>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</si>
  <si>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</si>
  <si>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</si>
  <si>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</si>
  <si>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</si>
  <si>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</si>
  <si>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</si>
  <si>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</si>
  <si>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</si>
  <si>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</si>
  <si>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</si>
  <si>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</si>
  <si>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</si>
  <si>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</si>
  <si>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</si>
  <si>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</si>
  <si>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</si>
  <si>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</si>
  <si>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</si>
  <si>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</si>
  <si>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</si>
  <si>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</si>
  <si>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</si>
  <si>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</si>
  <si>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</si>
  <si>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</si>
  <si>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</si>
  <si>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</si>
  <si>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</si>
  <si>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</si>
  <si>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</si>
  <si>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</si>
  <si>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</si>
  <si>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</si>
  <si>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</si>
  <si>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</si>
  <si>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</si>
  <si>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</si>
  <si>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</si>
  <si>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</si>
  <si>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</si>
  <si>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</si>
  <si>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</si>
  <si>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</si>
  <si>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</si>
  <si>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</si>
  <si>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</si>
  <si>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</si>
  <si>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</si>
  <si>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</si>
  <si>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</si>
  <si>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</si>
  <si>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</si>
  <si>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</si>
  <si>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</si>
  <si>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</si>
  <si>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</si>
  <si>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</si>
  <si>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</si>
  <si>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</si>
  <si>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</si>
  <si>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</si>
  <si>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</si>
  <si>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</si>
  <si>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</si>
  <si>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</si>
  <si>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</si>
  <si>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</si>
  <si>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</si>
  <si>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</si>
  <si>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</si>
  <si>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</si>
  <si>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</si>
  <si>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</si>
  <si>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</si>
  <si>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</si>
  <si>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</si>
  <si>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</si>
  <si>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</si>
  <si>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</si>
  <si>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</si>
  <si>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</si>
  <si>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</si>
  <si>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</si>
  <si>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</si>
  <si>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</si>
  <si>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</si>
  <si>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</si>
  <si>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</si>
  <si>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</si>
  <si>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</si>
  <si>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</si>
  <si>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</si>
  <si>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</si>
  <si>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</si>
  <si>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</si>
  <si>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</si>
  <si>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</si>
  <si>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</si>
  <si>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</si>
  <si>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</si>
  <si>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</si>
  <si>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</si>
  <si>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</si>
  <si>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</si>
  <si>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</si>
  <si>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</si>
  <si>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</si>
  <si>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</si>
  <si>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</si>
  <si>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</si>
  <si>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</si>
  <si>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</si>
  <si>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</si>
  <si>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</si>
  <si>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</si>
  <si>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</si>
  <si>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</si>
  <si>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</si>
  <si>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</si>
  <si>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</si>
  <si>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</si>
  <si>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</si>
  <si>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</si>
  <si>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</si>
  <si>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</si>
  <si>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</si>
  <si>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</si>
  <si>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</si>
  <si>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</si>
  <si>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</si>
  <si>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</si>
  <si>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</si>
  <si>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</si>
  <si>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</si>
  <si>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</si>
  <si>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</si>
  <si>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</si>
  <si>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</si>
  <si>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</si>
  <si>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</si>
  <si>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</si>
  <si>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</si>
  <si>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</si>
  <si>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</si>
  <si>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</si>
  <si>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</si>
  <si>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</si>
  <si>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</si>
  <si>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</si>
  <si>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</si>
  <si>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</si>
  <si>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</si>
  <si>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</si>
  <si>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</si>
  <si>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</si>
  <si>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</si>
  <si>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</si>
  <si>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</si>
  <si>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</si>
  <si>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</si>
  <si>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</si>
  <si>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</si>
  <si>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</si>
  <si>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</si>
  <si>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</si>
  <si>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</si>
  <si>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</si>
  <si>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</si>
  <si>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</si>
  <si>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</si>
  <si>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</si>
  <si>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</si>
  <si>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</si>
  <si>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</si>
  <si>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</si>
  <si>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</si>
  <si>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</si>
  <si>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</si>
  <si>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</si>
  <si>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</si>
  <si>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</si>
  <si>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</si>
  <si>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</si>
  <si>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</si>
  <si>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</si>
  <si>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</si>
  <si>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</si>
  <si>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</si>
  <si>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</si>
  <si>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</si>
  <si>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</si>
  <si>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</si>
  <si>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</si>
  <si>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</si>
  <si>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</si>
  <si>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</si>
  <si>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</si>
  <si>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</si>
  <si>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</si>
  <si>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</si>
  <si>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</si>
  <si>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</si>
  <si>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</si>
  <si>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</si>
  <si>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</si>
  <si>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</si>
  <si>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</si>
  <si>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</si>
  <si>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</si>
  <si>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</si>
  <si>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</si>
  <si>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</si>
  <si>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</si>
  <si>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</si>
  <si>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</si>
  <si>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</si>
  <si>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</si>
  <si>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</si>
  <si>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</si>
  <si>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</si>
  <si>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</si>
  <si>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</si>
  <si>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</si>
  <si>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</si>
  <si>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</si>
  <si>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</si>
  <si>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</si>
  <si>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</si>
  <si>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</si>
  <si>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</si>
  <si>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</si>
  <si>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</si>
  <si>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</si>
  <si>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</si>
  <si>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</si>
  <si>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</si>
  <si>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</si>
  <si>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</si>
  <si>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</si>
  <si>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</si>
  <si>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</si>
  <si>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</si>
  <si>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</si>
  <si>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</si>
  <si>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</si>
  <si>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</si>
  <si>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</si>
  <si>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</si>
  <si>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</si>
  <si>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</si>
  <si>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</si>
  <si>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</si>
  <si>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</si>
  <si>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</si>
  <si>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</si>
  <si>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</si>
  <si>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</si>
  <si>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</si>
  <si>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</si>
  <si>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</si>
  <si>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</si>
  <si>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</si>
  <si>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</si>
  <si>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</si>
  <si>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</si>
  <si>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</si>
  <si>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</si>
  <si>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</si>
  <si>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</si>
  <si>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</si>
  <si>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</si>
  <si>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</si>
  <si>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</si>
  <si>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</si>
  <si>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</si>
  <si>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</si>
  <si>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</si>
  <si>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</si>
  <si>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</si>
  <si>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</si>
  <si>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</si>
  <si>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</si>
  <si>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</si>
  <si>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</si>
  <si>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</si>
  <si>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</si>
  <si>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</si>
  <si>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</si>
  <si>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</si>
  <si>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</si>
  <si>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</si>
  <si>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</si>
  <si>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</si>
  <si>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</si>
  <si>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</si>
  <si>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</si>
  <si>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</si>
  <si>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</si>
  <si>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</si>
  <si>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</si>
  <si>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</si>
  <si>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</si>
  <si>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</si>
  <si>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</si>
  <si>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</si>
  <si>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</si>
  <si>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</si>
  <si>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</si>
  <si>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</si>
  <si>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</si>
  <si>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</si>
  <si>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</si>
  <si>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</si>
  <si>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</si>
  <si>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</si>
  <si>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</si>
  <si>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</si>
  <si>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</si>
  <si>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</si>
  <si>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</si>
  <si>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</si>
  <si>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</si>
  <si>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</si>
  <si>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</si>
  <si>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</si>
  <si>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</si>
  <si>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</si>
  <si>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</si>
  <si>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</si>
  <si>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</si>
  <si>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</si>
  <si>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</si>
  <si>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</si>
  <si>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</si>
  <si>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</si>
  <si>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</si>
  <si>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</si>
  <si>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</si>
  <si>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</si>
  <si>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</si>
  <si>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</si>
  <si>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</si>
  <si>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</si>
  <si>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</si>
  <si>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</si>
  <si>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</si>
  <si>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</si>
  <si>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</si>
  <si>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</si>
  <si>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</si>
  <si>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</si>
  <si>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</si>
  <si>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</si>
  <si>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</si>
  <si>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</si>
  <si>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</si>
  <si>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</si>
  <si>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</si>
  <si>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</si>
  <si>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</si>
  <si>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</si>
  <si>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</si>
  <si>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</si>
  <si>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</si>
  <si>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</si>
  <si>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</si>
  <si>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</si>
  <si>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</si>
  <si>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</si>
  <si>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</si>
  <si>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</si>
  <si>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</si>
  <si>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</si>
  <si>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</si>
  <si>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</si>
  <si>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</si>
  <si>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</si>
  <si>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</si>
  <si>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</si>
  <si>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</si>
  <si>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</si>
  <si>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</si>
  <si>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</si>
  <si>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</si>
  <si>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</si>
  <si>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</si>
  <si>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</si>
  <si>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</si>
  <si>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</si>
  <si>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</si>
  <si>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</si>
  <si>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</si>
  <si>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</si>
  <si>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</si>
  <si>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</si>
  <si>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</si>
  <si>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</si>
  <si>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</si>
  <si>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</si>
  <si>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</si>
  <si>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</si>
  <si>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</si>
  <si>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</si>
  <si>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</si>
  <si>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</si>
  <si>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</si>
  <si>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</si>
  <si>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</si>
  <si>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</si>
  <si>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</si>
  <si>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</si>
  <si>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</si>
  <si>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</si>
  <si>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</si>
  <si>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</si>
  <si>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</si>
  <si>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</si>
  <si>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</si>
  <si>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</si>
  <si>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</si>
  <si>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</si>
  <si>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</si>
  <si>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</si>
  <si>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</si>
  <si>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</si>
  <si>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</si>
  <si>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</si>
  <si>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</si>
  <si>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</si>
  <si>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</si>
  <si>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</si>
  <si>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</si>
  <si>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</si>
  <si>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</si>
  <si>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</si>
  <si>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</si>
  <si>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</si>
  <si>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</si>
  <si>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</si>
  <si>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</si>
  <si>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</si>
  <si>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</si>
  <si>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</si>
  <si>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</si>
  <si>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</si>
  <si>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</si>
  <si>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</si>
  <si>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</si>
  <si>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</si>
  <si>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</si>
  <si>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</si>
  <si>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</si>
  <si>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</si>
  <si>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</si>
  <si>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</si>
  <si>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</si>
  <si>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</si>
  <si>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</si>
  <si>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</si>
  <si>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</si>
  <si>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</si>
  <si>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</si>
  <si>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</si>
  <si>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</si>
  <si>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</si>
  <si>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</si>
  <si>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</si>
  <si>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</si>
  <si>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</si>
  <si>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</si>
  <si>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</si>
  <si>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</si>
  <si>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</si>
  <si>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</si>
  <si>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</si>
  <si>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</si>
  <si>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</si>
  <si>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</si>
  <si>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</si>
  <si>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</si>
  <si>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</si>
  <si>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</si>
  <si>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</si>
  <si>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</si>
  <si>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</si>
  <si>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</si>
  <si>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</si>
  <si>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</si>
  <si>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</si>
  <si>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</si>
  <si>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</si>
  <si>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</si>
  <si>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</si>
  <si>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</si>
  <si>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</si>
  <si>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</si>
  <si>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</si>
  <si>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</si>
  <si>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</si>
  <si>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</si>
  <si>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</si>
  <si>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</si>
  <si>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</si>
  <si>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</si>
  <si>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</si>
  <si>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</si>
  <si>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</si>
  <si>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</si>
  <si>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</si>
  <si>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</si>
  <si>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</si>
  <si>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</si>
  <si>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</si>
  <si>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</si>
  <si>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</si>
  <si>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</si>
  <si>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</si>
  <si>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</si>
  <si>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</si>
  <si>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</si>
  <si>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</si>
  <si>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</si>
  <si>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</si>
  <si>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</si>
  <si>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</si>
  <si>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</si>
  <si>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</si>
  <si>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</si>
  <si>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</si>
  <si>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</si>
  <si>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</si>
  <si>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</si>
  <si>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</si>
  <si>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</si>
  <si>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</si>
  <si>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</si>
  <si>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</si>
  <si>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</si>
  <si>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</si>
  <si>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</si>
  <si>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</si>
  <si>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</si>
  <si>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</si>
  <si>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</si>
  <si>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</si>
  <si>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</si>
  <si>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</si>
  <si>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</si>
  <si>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</si>
  <si>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</si>
  <si>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</si>
  <si>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</si>
  <si>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</si>
  <si>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</si>
  <si>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</si>
  <si>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</si>
  <si>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</si>
  <si>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</si>
  <si>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</si>
  <si>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</si>
  <si>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</si>
  <si>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</si>
  <si>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</si>
  <si>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</si>
  <si>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</si>
  <si>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</si>
  <si>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</si>
  <si>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</si>
  <si>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</si>
  <si>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</si>
  <si>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</si>
  <si>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</si>
  <si>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</si>
  <si>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</si>
  <si>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</si>
  <si>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</si>
  <si>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</si>
  <si>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</si>
  <si>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</si>
  <si>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</si>
  <si>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</si>
  <si>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</si>
  <si>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</si>
  <si>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</si>
  <si>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</si>
  <si>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</si>
  <si>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</si>
  <si>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</si>
  <si>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</si>
  <si>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</si>
  <si>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</si>
  <si>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</si>
  <si>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</si>
  <si>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</si>
  <si>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</si>
  <si>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</si>
  <si>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</si>
  <si>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</si>
  <si>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</si>
  <si>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</si>
  <si>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</si>
  <si>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</si>
  <si>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</si>
  <si>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</si>
  <si>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</si>
  <si>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</si>
  <si>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</si>
  <si>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</si>
  <si>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</si>
  <si>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</si>
  <si>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</si>
  <si>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</si>
  <si>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</si>
  <si>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</si>
  <si>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</si>
  <si>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</si>
  <si>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</si>
  <si>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</si>
  <si>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</si>
  <si>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</si>
  <si>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</si>
  <si>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</si>
  <si>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</si>
  <si>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</si>
  <si>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</si>
  <si>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</si>
  <si>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</si>
  <si>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</si>
  <si>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</si>
  <si>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</si>
  <si>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</si>
  <si>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</si>
  <si>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</si>
  <si>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</si>
  <si>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</si>
  <si>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</si>
  <si>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</si>
  <si>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</si>
  <si>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</si>
  <si>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</si>
  <si>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</si>
  <si>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</si>
  <si>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</si>
  <si>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</si>
  <si>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</si>
  <si>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</si>
  <si>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</si>
  <si>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</si>
  <si>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</si>
  <si>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</si>
  <si>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</si>
  <si>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</si>
  <si>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</si>
  <si>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</si>
  <si>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</si>
  <si>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</si>
  <si>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</si>
  <si>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</si>
  <si>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</si>
  <si>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</si>
  <si>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</si>
  <si>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</si>
  <si>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</si>
  <si>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</si>
  <si>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</si>
  <si>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</si>
  <si>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</si>
  <si>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</si>
  <si>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</si>
  <si>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</si>
  <si>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</si>
  <si>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</si>
  <si>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</si>
  <si>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</si>
  <si>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</si>
  <si>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</si>
  <si>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</si>
  <si>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</si>
  <si>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</si>
  <si>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</si>
  <si>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</si>
  <si>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</si>
  <si>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</si>
  <si>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</si>
  <si>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</si>
  <si>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</si>
  <si>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</si>
  <si>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</si>
  <si>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</si>
  <si>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</si>
  <si>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</si>
  <si>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</si>
  <si>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</si>
  <si>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</si>
  <si>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</si>
  <si>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</si>
  <si>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</si>
  <si>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</si>
  <si>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</si>
  <si>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</si>
  <si>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</si>
  <si>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</si>
  <si>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</si>
  <si>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</si>
  <si>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</si>
  <si>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</si>
  <si>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</si>
  <si>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</si>
  <si>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</si>
  <si>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</si>
  <si>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</si>
  <si>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</si>
  <si>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</si>
  <si>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</si>
  <si>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</si>
  <si>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</si>
  <si>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</si>
  <si>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</si>
  <si>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</si>
  <si>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</si>
  <si>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</si>
  <si>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</si>
  <si>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</si>
  <si>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</si>
  <si>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</si>
  <si>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</si>
  <si>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</si>
  <si>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</si>
  <si>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</si>
  <si>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</si>
  <si>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</si>
  <si>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</si>
  <si>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</si>
  <si>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</si>
  <si>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</si>
  <si>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</si>
  <si>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</si>
  <si>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</si>
  <si>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</si>
  <si>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</si>
  <si>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</si>
  <si>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</si>
  <si>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</si>
  <si>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</si>
  <si>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</si>
  <si>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</si>
  <si>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</si>
  <si>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</si>
  <si>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</si>
  <si>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</si>
  <si>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</si>
  <si>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</si>
  <si>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</si>
  <si>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</si>
  <si>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</si>
  <si>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</si>
  <si>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</si>
  <si>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</si>
  <si>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</si>
  <si>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</si>
  <si>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</si>
  <si>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</si>
  <si>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</si>
  <si>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</si>
  <si>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</si>
  <si>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</si>
  <si>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</si>
  <si>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</si>
  <si>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</si>
  <si>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</si>
  <si>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</si>
  <si>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</si>
  <si>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</si>
  <si>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</si>
  <si>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</si>
  <si>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</si>
  <si>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</si>
  <si>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</si>
  <si>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</si>
  <si>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</si>
  <si>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</si>
  <si>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</si>
  <si>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</si>
  <si>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</si>
  <si>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</si>
  <si>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</si>
  <si>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</si>
  <si>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</si>
  <si>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</si>
  <si>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</si>
  <si>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</si>
  <si>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</si>
  <si>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</si>
  <si>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</si>
  <si>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</si>
  <si>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</si>
  <si>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</si>
  <si>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</si>
  <si>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</si>
  <si>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</si>
  <si>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</si>
  <si>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</si>
  <si>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</si>
  <si>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</si>
  <si>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</si>
  <si>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</si>
  <si>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</si>
  <si>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</si>
  <si>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</si>
  <si>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</si>
  <si>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</si>
  <si>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</si>
  <si>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</si>
  <si>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</si>
  <si>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</si>
  <si>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</si>
  <si>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</si>
  <si>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</si>
  <si>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</si>
  <si>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</si>
  <si>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</si>
  <si>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</si>
  <si>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</si>
  <si>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</si>
  <si>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</si>
  <si>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</si>
  <si>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</si>
  <si>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</si>
  <si>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</si>
  <si>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</si>
  <si>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</si>
  <si>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</si>
  <si>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</si>
  <si>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</si>
  <si>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</si>
  <si>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</si>
  <si>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</si>
  <si>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</si>
  <si>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</si>
  <si>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</si>
  <si>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</si>
  <si>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</si>
  <si>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</si>
  <si>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</si>
  <si>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</si>
  <si>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</si>
  <si>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</si>
  <si>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</si>
  <si>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</si>
  <si>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</si>
  <si>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</si>
  <si>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</si>
  <si>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</si>
  <si>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</si>
  <si>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</si>
  <si>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</si>
  <si>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</si>
  <si>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</si>
  <si>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</si>
  <si>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</si>
  <si>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</si>
  <si>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</si>
  <si>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</si>
  <si>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</si>
  <si>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</si>
  <si>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</si>
  <si>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</si>
  <si>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</si>
  <si>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</si>
  <si>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</si>
  <si>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</si>
  <si>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</si>
  <si>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</si>
  <si>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</si>
  <si>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</si>
  <si>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</si>
  <si>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</si>
  <si>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</si>
  <si>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</si>
  <si>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</si>
  <si>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</si>
  <si>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</si>
  <si>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</si>
  <si>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</si>
  <si>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</si>
  <si>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</si>
  <si>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</si>
  <si>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</si>
  <si>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</si>
  <si>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</si>
  <si>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</si>
  <si>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</si>
  <si>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</si>
  <si>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</si>
  <si>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</si>
  <si>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</si>
  <si>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</si>
  <si>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</si>
  <si>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</si>
  <si>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</si>
  <si>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</si>
  <si>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</si>
  <si>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</si>
  <si>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</si>
  <si>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</si>
  <si>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</si>
  <si>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</si>
  <si>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</si>
  <si>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</si>
  <si>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</si>
  <si>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</si>
  <si>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</si>
  <si>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</si>
  <si>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</si>
  <si>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</si>
  <si>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</si>
  <si>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</si>
  <si>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</si>
  <si>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</si>
  <si>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</si>
  <si>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</si>
  <si>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</si>
  <si>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</si>
  <si>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</si>
  <si>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</si>
  <si>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</si>
  <si>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</si>
  <si>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</si>
  <si>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</si>
  <si>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</si>
  <si>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</si>
  <si>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</si>
  <si>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</si>
  <si>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</si>
  <si>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</si>
  <si>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</si>
  <si>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</si>
  <si>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</si>
  <si>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</si>
  <si>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</si>
  <si>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</si>
  <si>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</si>
  <si>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</si>
  <si>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</si>
  <si>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</si>
  <si>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</si>
  <si>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</si>
  <si>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</si>
  <si>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</si>
  <si>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</si>
  <si>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</si>
  <si>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</si>
  <si>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</si>
  <si>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</si>
  <si>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</si>
  <si>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</si>
  <si>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</si>
  <si>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</si>
  <si>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</si>
  <si>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</si>
  <si>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</si>
  <si>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</si>
  <si>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</si>
  <si>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</si>
  <si>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</si>
  <si>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</si>
  <si>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</si>
  <si>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</si>
  <si>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</si>
  <si>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</si>
  <si>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</si>
  <si>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</si>
  <si>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</si>
  <si>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</si>
  <si>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</si>
  <si>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</si>
  <si>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</si>
  <si>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</si>
  <si>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</si>
  <si>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</si>
  <si>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</si>
  <si>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</si>
  <si>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</si>
  <si>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</si>
  <si>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</si>
  <si>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</si>
  <si>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</si>
  <si>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</si>
  <si>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</si>
  <si>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</si>
  <si>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</si>
  <si>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</si>
  <si>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</si>
  <si>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</si>
  <si>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</si>
  <si>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</si>
  <si>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</si>
  <si>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</si>
  <si>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</si>
  <si>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</si>
  <si>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</si>
  <si>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</si>
  <si>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</si>
  <si>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</si>
  <si>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</si>
  <si>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</si>
  <si>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</si>
  <si>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</si>
  <si>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</si>
  <si>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</si>
  <si>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</si>
  <si>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</si>
  <si>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</si>
  <si>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</si>
  <si>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</si>
  <si>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</si>
  <si>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</si>
  <si>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</si>
  <si>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</si>
  <si>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</si>
  <si>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</si>
  <si>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</si>
  <si>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</si>
  <si>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</si>
  <si>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</si>
  <si>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</si>
  <si>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</si>
  <si>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</si>
  <si>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</si>
  <si>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</si>
  <si>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</si>
  <si>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</si>
  <si>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</si>
  <si>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</si>
  <si>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</si>
  <si>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</si>
  <si>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</si>
  <si>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</si>
  <si>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</si>
  <si>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</si>
  <si>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</si>
  <si>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</si>
  <si>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</si>
  <si>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</si>
  <si>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</si>
  <si>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</si>
  <si>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</si>
  <si>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</si>
  <si>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</si>
  <si>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</si>
  <si>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</si>
  <si>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</si>
  <si>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</si>
  <si>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</si>
  <si>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</si>
  <si>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</si>
  <si>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</si>
  <si>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</si>
  <si>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</si>
  <si>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</si>
  <si>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</si>
  <si>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</si>
  <si>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</si>
  <si>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</si>
  <si>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</si>
  <si>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</si>
  <si>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</si>
  <si>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</si>
  <si>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</si>
  <si>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</si>
  <si>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</si>
  <si>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</si>
  <si>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</si>
  <si>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</si>
  <si>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</si>
  <si>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</si>
  <si>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</si>
  <si>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</si>
  <si>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</si>
  <si>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</si>
  <si>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</si>
  <si>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</si>
  <si>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</si>
  <si>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</si>
  <si>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</si>
  <si>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</si>
  <si>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</si>
  <si>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</si>
  <si>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</si>
  <si>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</si>
  <si>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</si>
  <si>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</si>
  <si>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</si>
  <si>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</si>
  <si>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</si>
  <si>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</si>
  <si>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</si>
  <si>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</si>
  <si>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</si>
  <si>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</si>
  <si>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</si>
  <si>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</si>
  <si>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</si>
  <si>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</si>
  <si>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</si>
  <si>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</si>
  <si>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</si>
  <si>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</si>
  <si>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</si>
  <si>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</si>
  <si>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</si>
  <si>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</si>
  <si>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</si>
  <si>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</si>
  <si>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</si>
  <si>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</si>
  <si>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</si>
  <si>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</si>
  <si>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</si>
  <si>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</si>
  <si>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</si>
  <si>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</si>
  <si>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</si>
  <si>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</si>
  <si>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</si>
  <si>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</si>
  <si>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</si>
  <si>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</si>
  <si>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</si>
  <si>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</si>
  <si>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</si>
  <si>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</si>
  <si>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</si>
  <si>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</si>
  <si>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</si>
  <si>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</si>
  <si>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</si>
  <si>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</si>
  <si>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</si>
  <si>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</si>
  <si>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</si>
  <si>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</si>
  <si>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</si>
  <si>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</si>
  <si>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</si>
  <si>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</si>
  <si>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</si>
  <si>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</si>
  <si>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</si>
  <si>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</si>
  <si>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</si>
  <si>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</si>
  <si>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</si>
  <si>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</si>
  <si>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</si>
  <si>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</si>
  <si>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</si>
  <si>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</si>
  <si>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</si>
  <si>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</si>
  <si>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</si>
  <si>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</si>
  <si>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</si>
  <si>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</si>
  <si>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</si>
  <si>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</si>
  <si>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</si>
  <si>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</si>
  <si>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</si>
  <si>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</si>
  <si>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</si>
  <si>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</si>
  <si>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</si>
  <si>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</si>
  <si>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</si>
  <si>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</si>
  <si>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</si>
  <si>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</si>
  <si>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</si>
  <si>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</si>
  <si>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</si>
  <si>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</si>
  <si>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</si>
  <si>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</si>
  <si>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</si>
  <si>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</si>
  <si>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</si>
  <si>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</si>
  <si>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</si>
  <si>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</si>
  <si>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</si>
  <si>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</si>
  <si>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</si>
  <si>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</si>
  <si>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</si>
  <si>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</si>
  <si>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</si>
  <si>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</si>
  <si>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</si>
  <si>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</si>
  <si>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</si>
  <si>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</si>
  <si>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</si>
  <si>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</si>
  <si>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</si>
  <si>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</si>
  <si>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</si>
  <si>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</si>
  <si>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</si>
  <si>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</si>
  <si>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</si>
  <si>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</si>
  <si>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</si>
  <si>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</si>
  <si>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</si>
  <si>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</si>
  <si>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</si>
  <si>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</si>
  <si>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</si>
  <si>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</si>
  <si>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</si>
  <si>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</si>
  <si>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</si>
  <si>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</si>
  <si>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</si>
  <si>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</si>
  <si>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</si>
  <si>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</si>
  <si>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</si>
  <si>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</si>
  <si>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</si>
  <si>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</si>
  <si>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</si>
  <si>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</si>
  <si>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</si>
  <si>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</si>
  <si>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</si>
  <si>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</si>
  <si>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</si>
  <si>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</si>
  <si>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</si>
  <si>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</si>
  <si>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</si>
  <si>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</si>
  <si>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</si>
  <si>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</si>
  <si>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</si>
  <si>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</si>
  <si>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</si>
  <si>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</si>
  <si>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</si>
  <si>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</si>
  <si>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</si>
  <si>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</si>
  <si>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</si>
  <si>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</si>
  <si>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</si>
  <si>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</si>
  <si>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</si>
  <si>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</si>
  <si>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</si>
  <si>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</si>
  <si>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</si>
  <si>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</si>
  <si>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</si>
  <si>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</si>
  <si>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</si>
  <si>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</si>
  <si>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</si>
  <si>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</si>
  <si>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</si>
  <si>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</si>
  <si>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</si>
  <si>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</si>
  <si>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</si>
  <si>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</si>
  <si>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</si>
  <si>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</si>
  <si>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</si>
  <si>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</si>
  <si>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</si>
  <si>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</si>
  <si>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</si>
  <si>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</si>
  <si>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</si>
  <si>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</si>
  <si>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</si>
  <si>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</si>
  <si>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</si>
  <si>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</si>
  <si>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</si>
  <si>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</si>
  <si>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</si>
  <si>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</si>
  <si>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</si>
  <si>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</si>
  <si>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</si>
  <si>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</si>
  <si>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</si>
  <si>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</si>
  <si>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</si>
  <si>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</si>
  <si>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</si>
  <si>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</si>
  <si>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</si>
  <si>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</si>
  <si>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</si>
  <si>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</si>
  <si>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</si>
  <si>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</si>
  <si>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</si>
  <si>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</si>
  <si>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</si>
  <si>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</si>
  <si>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</si>
  <si>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</si>
  <si>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</si>
  <si>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</si>
  <si>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</si>
  <si>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</si>
  <si>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</si>
  <si>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</si>
  <si>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</si>
  <si>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</si>
  <si>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</si>
  <si>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</si>
  <si>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</si>
  <si>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</si>
  <si>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</si>
  <si>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</si>
  <si>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</si>
  <si>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</si>
  <si>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</si>
  <si>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</si>
  <si>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</si>
  <si>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</si>
  <si>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</si>
  <si>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</si>
  <si>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</si>
  <si>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</si>
  <si>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</si>
  <si>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</si>
  <si>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</si>
  <si>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</si>
  <si>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</si>
  <si>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</si>
  <si>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</si>
  <si>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</si>
  <si>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</si>
  <si>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</si>
  <si>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</si>
  <si>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</si>
  <si>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</si>
  <si>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</si>
  <si>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</si>
  <si>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</si>
  <si>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</si>
  <si>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</si>
  <si>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</si>
  <si>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</si>
  <si>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</si>
  <si>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</si>
  <si>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</si>
  <si>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</si>
  <si>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</si>
  <si>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</si>
  <si>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</si>
  <si>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</si>
  <si>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</si>
  <si>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</si>
  <si>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</si>
  <si>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</si>
  <si>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</si>
  <si>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</si>
  <si>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</si>
  <si>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</si>
  <si>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</si>
  <si>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</si>
  <si>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</si>
  <si>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</si>
  <si>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</si>
  <si>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</si>
  <si>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</si>
  <si>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</si>
  <si>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</si>
  <si>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</si>
  <si>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</si>
  <si>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</si>
  <si>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</si>
  <si>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</si>
  <si>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</si>
  <si>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</si>
  <si>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</si>
  <si>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</si>
  <si>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</si>
  <si>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</si>
  <si>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</si>
  <si>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</si>
  <si>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</si>
  <si>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</si>
  <si>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</si>
  <si>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</si>
  <si>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</si>
  <si>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</si>
  <si>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</si>
  <si>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</si>
  <si>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</si>
  <si>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</si>
  <si>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</si>
  <si>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</si>
  <si>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</si>
  <si>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</si>
  <si>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</si>
  <si>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</si>
  <si>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</si>
  <si>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</si>
  <si>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</si>
  <si>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</si>
  <si>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</si>
  <si>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</si>
  <si>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</si>
  <si>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</si>
  <si>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</si>
  <si>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</si>
  <si>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</si>
  <si>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</si>
  <si>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</si>
  <si>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</si>
  <si>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</si>
  <si>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</si>
  <si>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</si>
  <si>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</si>
  <si>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</si>
  <si>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</si>
  <si>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</si>
  <si>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</si>
  <si>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</si>
  <si>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</si>
  <si>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</si>
  <si>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</si>
  <si>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</si>
  <si>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</si>
  <si>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</si>
  <si>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</si>
  <si>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</si>
  <si>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</si>
  <si>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</si>
  <si>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</si>
  <si>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</si>
  <si>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</si>
  <si>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</si>
  <si>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</si>
  <si>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</si>
  <si>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</si>
  <si>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</si>
  <si>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</si>
  <si>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</si>
  <si>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</si>
  <si>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</si>
  <si>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</si>
  <si>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</si>
  <si>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</si>
  <si>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</si>
  <si>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</si>
  <si>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</si>
  <si>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</si>
  <si>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</si>
  <si>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</si>
  <si>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</si>
  <si>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</si>
  <si>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</si>
  <si>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</si>
  <si>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</si>
  <si>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</si>
  <si>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</si>
  <si>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</si>
  <si>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</si>
  <si>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</si>
  <si>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</si>
  <si>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</si>
  <si>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</si>
  <si>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</si>
  <si>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</si>
  <si>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</si>
  <si>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</si>
  <si>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</si>
  <si>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</si>
  <si>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</si>
  <si>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</si>
  <si>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</si>
  <si>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</si>
  <si>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</si>
  <si>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</si>
  <si>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</si>
  <si>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</si>
  <si>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</si>
  <si>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</si>
  <si>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</si>
  <si>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</si>
  <si>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</si>
  <si>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</si>
  <si>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</si>
  <si>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</si>
  <si>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</si>
  <si>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</si>
  <si>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</si>
  <si>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</si>
  <si>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</si>
  <si>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</si>
  <si>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</si>
  <si>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</si>
  <si>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</si>
  <si>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</si>
  <si>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</si>
  <si>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</si>
  <si>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</si>
  <si>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</si>
  <si>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</si>
  <si>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</si>
  <si>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</si>
  <si>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</si>
  <si>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</si>
  <si>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</si>
  <si>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</si>
  <si>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</si>
  <si>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</si>
  <si>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</si>
  <si>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</si>
  <si>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</si>
  <si>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</si>
  <si>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</si>
  <si>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</si>
  <si>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</si>
  <si>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</si>
  <si>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</si>
  <si>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</si>
  <si>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</si>
  <si>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</si>
  <si>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</si>
  <si>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</si>
  <si>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</si>
  <si>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</si>
  <si>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</si>
  <si>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</si>
  <si>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</si>
  <si>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</si>
  <si>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</si>
  <si>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</si>
  <si>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</si>
  <si>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</si>
  <si>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</si>
  <si>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</si>
  <si>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</si>
  <si>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</si>
  <si>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</si>
  <si>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</si>
  <si>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</si>
  <si>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</si>
  <si>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</si>
  <si>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</si>
  <si>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</si>
  <si>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</si>
  <si>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</si>
  <si>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</si>
  <si>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</si>
  <si>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</si>
  <si>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</si>
  <si>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</si>
  <si>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</si>
  <si>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</si>
  <si>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</si>
  <si>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</si>
  <si>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</si>
  <si>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</si>
  <si>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</si>
  <si>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</si>
  <si>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</si>
  <si>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</si>
  <si>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</si>
  <si>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</si>
  <si>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</si>
  <si>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</si>
  <si>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</si>
  <si>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</si>
  <si>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</si>
  <si>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</si>
  <si>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</si>
  <si>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</si>
  <si>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</si>
  <si>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</si>
  <si>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</si>
  <si>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</si>
  <si>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</si>
  <si>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</si>
  <si>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</si>
  <si>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</si>
  <si>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</si>
  <si>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</si>
  <si>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</si>
  <si>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</si>
  <si>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</si>
  <si>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</si>
  <si>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</si>
  <si>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</si>
  <si>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</si>
  <si>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</si>
  <si>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</si>
  <si>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</si>
  <si>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</si>
  <si>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</si>
  <si>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</si>
  <si>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</si>
  <si>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</si>
  <si>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</si>
  <si>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</si>
  <si>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</si>
  <si>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</si>
  <si>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</si>
  <si>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</si>
  <si>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</si>
  <si>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</si>
  <si>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</si>
  <si>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</si>
  <si>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</si>
  <si>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</si>
  <si>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</si>
  <si>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</si>
  <si>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</si>
  <si>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</si>
  <si>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</si>
  <si>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</si>
  <si>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</si>
  <si>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</si>
  <si>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</si>
  <si>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</si>
  <si>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</si>
  <si>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</si>
  <si>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</si>
  <si>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</si>
  <si>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</si>
  <si>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</si>
  <si>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</si>
  <si>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</si>
  <si>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</si>
  <si>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</si>
  <si>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</si>
  <si>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</si>
  <si>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</si>
  <si>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</si>
  <si>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</si>
  <si>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</si>
  <si>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</si>
  <si>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</si>
  <si>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</si>
  <si>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</si>
  <si>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</si>
  <si>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</si>
  <si>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</si>
  <si>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</si>
  <si>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</si>
  <si>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</si>
  <si>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</si>
  <si>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</si>
  <si>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</si>
  <si>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</si>
  <si>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</si>
  <si>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</si>
  <si>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</si>
  <si>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</si>
  <si>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</si>
  <si>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</si>
  <si>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</si>
  <si>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</si>
  <si>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</si>
  <si>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</si>
  <si>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</si>
  <si>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</si>
  <si>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</si>
  <si>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</si>
  <si>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</si>
  <si>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</si>
  <si>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</si>
  <si>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</si>
  <si>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</si>
  <si>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</si>
  <si>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</si>
  <si>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</si>
  <si>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</si>
  <si>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</si>
  <si>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</si>
  <si>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</si>
  <si>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</si>
  <si>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</si>
  <si>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</si>
  <si>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</si>
  <si>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</si>
  <si>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</si>
  <si>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</si>
  <si>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</si>
  <si>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</si>
  <si>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</si>
  <si>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</si>
  <si>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</si>
  <si>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</si>
  <si>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</si>
  <si>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</si>
  <si>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</si>
  <si>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</si>
  <si>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</si>
  <si>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</si>
  <si>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</si>
  <si>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</si>
  <si>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</si>
  <si>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</si>
  <si>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</si>
  <si>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</si>
  <si>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</si>
  <si>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</si>
  <si>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</si>
  <si>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</si>
  <si>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</si>
  <si>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</si>
  <si>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</si>
  <si>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</si>
  <si>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</si>
  <si>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</si>
  <si>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</si>
  <si>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</si>
  <si>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</si>
  <si>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</si>
  <si>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</si>
  <si>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</si>
  <si>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</si>
  <si>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</si>
  <si>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</si>
  <si>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</si>
  <si>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</si>
  <si>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</si>
  <si>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</si>
  <si>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</si>
  <si>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</si>
  <si>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</si>
  <si>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</si>
  <si>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</si>
  <si>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</si>
  <si>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</si>
  <si>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</si>
  <si>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</si>
  <si>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</si>
  <si>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</si>
  <si>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</si>
  <si>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</si>
  <si>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</si>
  <si>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</si>
  <si>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</si>
  <si>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</si>
  <si>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</si>
  <si>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</si>
  <si>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</si>
  <si>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</si>
  <si>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</si>
  <si>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</si>
  <si>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</si>
  <si>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</si>
  <si>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</si>
  <si>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</si>
  <si>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</si>
  <si>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</si>
  <si>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</si>
  <si>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</si>
  <si>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</si>
  <si>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</si>
  <si>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</si>
  <si>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</si>
  <si>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</si>
  <si>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</si>
  <si>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</si>
  <si>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</si>
  <si>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</si>
  <si>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</si>
  <si>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</si>
  <si>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</si>
  <si>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</si>
  <si>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</si>
  <si>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</si>
  <si>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</si>
  <si>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</si>
  <si>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</si>
  <si>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</si>
  <si>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</si>
  <si>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</si>
  <si>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</si>
  <si>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</si>
  <si>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</si>
  <si>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</si>
  <si>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</si>
  <si>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</si>
  <si>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</si>
  <si>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</si>
  <si>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</si>
  <si>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</si>
  <si>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</si>
  <si>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</si>
  <si>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</si>
  <si>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</si>
  <si>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</si>
  <si>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</si>
  <si>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</si>
  <si>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</si>
  <si>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</si>
  <si>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</si>
  <si>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</si>
  <si>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</si>
  <si>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</si>
  <si>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</si>
  <si>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</si>
  <si>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</si>
  <si>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</si>
  <si>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</si>
  <si>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</si>
  <si>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</si>
  <si>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</si>
  <si>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</si>
  <si>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</si>
  <si>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</si>
  <si>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</si>
  <si>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</si>
  <si>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</si>
  <si>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</si>
  <si>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</si>
  <si>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</si>
  <si>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</si>
  <si>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</si>
  <si>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</si>
  <si>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</si>
  <si>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</si>
  <si>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</si>
  <si>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</si>
  <si>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</si>
  <si>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</si>
  <si>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</si>
  <si>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</si>
  <si>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</si>
  <si>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</si>
  <si>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</si>
  <si>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</si>
  <si>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</si>
  <si>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</si>
  <si>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</si>
  <si>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</si>
  <si>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</si>
  <si>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</si>
  <si>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</si>
  <si>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</si>
  <si>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</si>
  <si>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</si>
  <si>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</si>
  <si>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</si>
  <si>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</si>
  <si>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</si>
  <si>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</si>
  <si>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</si>
  <si>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</si>
  <si>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</si>
  <si>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</si>
  <si>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</si>
  <si>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</si>
  <si>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</si>
  <si>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</si>
  <si>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</si>
  <si>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</si>
  <si>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</si>
  <si>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</si>
  <si>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</si>
  <si>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</si>
  <si>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</si>
  <si>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</si>
  <si>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</si>
  <si>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</si>
  <si>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</si>
  <si>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</si>
  <si>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</si>
  <si>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</si>
  <si>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</si>
  <si>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</si>
  <si>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</si>
  <si>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</si>
  <si>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</si>
  <si>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</si>
  <si>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</si>
  <si>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</si>
  <si>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</si>
  <si>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</si>
  <si>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</si>
  <si>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</si>
  <si>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</si>
  <si>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</si>
  <si>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</si>
  <si>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</si>
  <si>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</si>
  <si>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</si>
  <si>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</si>
  <si>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</si>
  <si>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</si>
  <si>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</si>
  <si>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</si>
  <si>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</si>
  <si>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</si>
  <si>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</si>
  <si>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</si>
  <si>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</si>
  <si>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</si>
  <si>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</si>
  <si>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</si>
  <si>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</si>
  <si>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</si>
  <si>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</si>
  <si>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</si>
  <si>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</si>
  <si>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</si>
  <si>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</si>
  <si>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</si>
  <si>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</si>
  <si>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</si>
  <si>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</si>
  <si>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</si>
  <si>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</si>
  <si>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</si>
  <si>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</si>
  <si>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</si>
  <si>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</si>
  <si>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</si>
  <si>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</si>
  <si>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</si>
  <si>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</si>
  <si>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</si>
  <si>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</si>
  <si>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</si>
  <si>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</si>
  <si>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</si>
  <si>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</si>
  <si>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</si>
  <si>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</si>
  <si>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</si>
  <si>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</si>
  <si>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</si>
  <si>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</si>
  <si>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</si>
  <si>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</si>
  <si>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</si>
  <si>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</si>
  <si>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</si>
  <si>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</si>
  <si>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</si>
  <si>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</si>
  <si>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</si>
  <si>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</si>
  <si>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</si>
  <si>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</si>
  <si>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</si>
  <si>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</si>
  <si>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</si>
  <si>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</si>
  <si>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</si>
  <si>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</si>
  <si>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</si>
  <si>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</si>
  <si>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</si>
  <si>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</si>
  <si>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</si>
  <si>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</si>
  <si>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</si>
  <si>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</si>
  <si>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</si>
  <si>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</si>
  <si>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</si>
  <si>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</si>
  <si>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</si>
  <si>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</si>
  <si>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</si>
  <si>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</si>
  <si>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</si>
  <si>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</si>
  <si>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</si>
  <si>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</si>
  <si>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</si>
  <si>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</si>
  <si>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</si>
  <si>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</si>
  <si>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</si>
  <si>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</si>
  <si>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</si>
  <si>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</si>
  <si>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</si>
  <si>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</si>
  <si>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</si>
  <si>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</si>
  <si>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</si>
  <si>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</si>
  <si>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</si>
  <si>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</si>
  <si>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</si>
  <si>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</si>
  <si>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</si>
  <si>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</si>
  <si>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</si>
  <si>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</si>
  <si>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</si>
  <si>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</si>
  <si>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</si>
  <si>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</si>
  <si>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</si>
  <si>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</si>
  <si>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</si>
  <si>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</si>
  <si>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</si>
  <si>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</si>
  <si>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</si>
  <si>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</si>
  <si>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</si>
  <si>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</si>
  <si>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</si>
  <si>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</si>
  <si>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</si>
  <si>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</si>
  <si>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</si>
  <si>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</si>
  <si>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</si>
  <si>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</si>
  <si>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</si>
  <si>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</si>
  <si>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</si>
  <si>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</si>
  <si>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</si>
  <si>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</si>
  <si>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</si>
  <si>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</si>
  <si>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</si>
  <si>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</si>
  <si>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</si>
  <si>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</si>
  <si>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</si>
  <si>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</si>
  <si>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</si>
  <si>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</si>
  <si>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</si>
  <si>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</si>
  <si>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</si>
  <si>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</si>
  <si>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</si>
  <si>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</si>
  <si>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</si>
  <si>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</si>
  <si>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</si>
  <si>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</si>
  <si>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</si>
  <si>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</si>
  <si>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</si>
  <si>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</si>
  <si>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</si>
  <si>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</si>
  <si>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</si>
  <si>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</si>
  <si>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</si>
  <si>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</si>
  <si>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</si>
  <si>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</si>
  <si>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</si>
  <si>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</si>
  <si>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</si>
  <si>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</si>
  <si>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</si>
  <si>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</si>
  <si>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</si>
  <si>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</si>
  <si>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</si>
  <si>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</si>
  <si>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</si>
  <si>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</si>
  <si>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</si>
  <si>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</si>
  <si>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</si>
  <si>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</si>
  <si>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</si>
  <si>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</si>
  <si>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</si>
  <si>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</si>
  <si>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</si>
  <si>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</si>
  <si>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</si>
  <si>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</si>
  <si>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</si>
  <si>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</si>
  <si>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</si>
  <si>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</si>
  <si>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</si>
  <si>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</si>
  <si>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</si>
  <si>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</si>
  <si>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</si>
  <si>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</si>
  <si>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</si>
  <si>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</si>
  <si>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</si>
  <si>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</si>
  <si>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</si>
  <si>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</si>
  <si>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</si>
  <si>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</si>
  <si>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</si>
  <si>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</si>
  <si>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</si>
  <si>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</si>
  <si>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</si>
  <si>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</si>
  <si>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</si>
  <si>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</si>
  <si>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</si>
  <si>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</si>
  <si>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</si>
  <si>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</si>
  <si>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</si>
  <si>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</si>
  <si>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</si>
  <si>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</si>
  <si>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</si>
  <si>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</si>
  <si>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</si>
  <si>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</si>
  <si>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</si>
  <si>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</si>
  <si>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</si>
  <si>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</si>
  <si>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</si>
  <si>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</si>
  <si>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</si>
  <si>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</si>
  <si>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</si>
  <si>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</si>
  <si>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</si>
  <si>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</si>
  <si>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</si>
  <si>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</si>
  <si>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</si>
  <si>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</si>
  <si>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</si>
  <si>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</si>
  <si>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</si>
  <si>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</si>
  <si>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</si>
  <si>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</si>
  <si>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</si>
  <si>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</si>
  <si>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</si>
  <si>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</si>
  <si>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</si>
  <si>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</si>
  <si>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</si>
  <si>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</si>
  <si>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</si>
  <si>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</si>
  <si>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</si>
  <si>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</si>
  <si>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</si>
  <si>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</si>
  <si>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</si>
  <si>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</si>
  <si>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</si>
  <si>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</si>
  <si>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</si>
  <si>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</si>
  <si>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</si>
  <si>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</si>
  <si>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</si>
  <si>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</si>
  <si>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</si>
  <si>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</si>
  <si>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</si>
  <si>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</si>
  <si>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</si>
  <si>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</si>
  <si>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</si>
  <si>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</si>
  <si>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</si>
  <si>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</si>
  <si>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</si>
  <si>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</si>
  <si>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</si>
  <si>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</si>
  <si>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</si>
  <si>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</si>
  <si>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</si>
  <si>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</si>
  <si>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</si>
  <si>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</si>
  <si>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</si>
  <si>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</si>
  <si>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</si>
  <si>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</si>
  <si>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</si>
  <si>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</si>
  <si>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</si>
  <si>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</si>
  <si>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</si>
  <si>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</si>
  <si>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</si>
  <si>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</si>
  <si>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</si>
  <si>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</si>
  <si>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</si>
  <si>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</si>
  <si>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</si>
  <si>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</si>
  <si>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</si>
  <si>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</si>
  <si>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</si>
  <si>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</si>
  <si>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</si>
  <si>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</si>
  <si>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</si>
  <si>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</si>
  <si>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</si>
  <si>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</si>
  <si>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</si>
  <si>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</si>
  <si>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</si>
  <si>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</si>
  <si>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</si>
  <si>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</si>
  <si>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</si>
  <si>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</si>
  <si>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</si>
  <si>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</si>
  <si>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</si>
  <si>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</si>
  <si>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</si>
  <si>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</si>
  <si>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</si>
  <si>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</si>
  <si>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</si>
  <si>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</si>
  <si>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</si>
  <si>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</si>
  <si>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</si>
  <si>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</si>
  <si>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</si>
  <si>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</si>
  <si>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</si>
  <si>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</si>
  <si>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</si>
  <si>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</si>
  <si>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</si>
  <si>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</si>
  <si>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</si>
  <si>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</si>
  <si>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</si>
  <si>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</si>
  <si>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</si>
  <si>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</si>
  <si>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</si>
  <si>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</si>
  <si>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</si>
  <si>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</si>
  <si>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</si>
  <si>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</si>
  <si>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</si>
  <si>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</si>
  <si>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</si>
  <si>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</si>
  <si>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</si>
  <si>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</si>
  <si>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</si>
  <si>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</si>
  <si>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</si>
  <si>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</si>
  <si>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</si>
  <si>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</si>
  <si>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</si>
  <si>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</si>
  <si>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</si>
  <si>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</si>
  <si>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</si>
  <si>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</si>
  <si>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</si>
  <si>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</si>
  <si>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</si>
  <si>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</si>
  <si>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</si>
  <si>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</si>
  <si>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</si>
  <si>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</si>
  <si>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</si>
  <si>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</si>
  <si>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</si>
  <si>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</si>
  <si>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</si>
  <si>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</si>
  <si>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</si>
  <si>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</si>
  <si>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</si>
  <si>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</si>
  <si>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</si>
  <si>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</si>
  <si>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</si>
  <si>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</si>
  <si>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</si>
  <si>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</si>
  <si>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</si>
  <si>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</si>
  <si>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</si>
  <si>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</si>
  <si>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</si>
  <si>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</si>
  <si>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</si>
  <si>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</si>
  <si>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</si>
  <si>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</si>
  <si>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</si>
  <si>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</si>
  <si>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</si>
  <si>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</si>
  <si>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</si>
  <si>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</si>
  <si>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</si>
  <si>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</si>
  <si>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</si>
  <si>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</si>
  <si>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</si>
  <si>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</si>
  <si>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</si>
  <si>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</si>
  <si>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</si>
  <si>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</si>
  <si>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</si>
  <si>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</si>
  <si>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</si>
  <si>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</si>
  <si>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</si>
  <si>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</si>
  <si>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</si>
  <si>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</si>
  <si>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</si>
  <si>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</si>
  <si>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</si>
  <si>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</si>
  <si>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</si>
  <si>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</si>
  <si>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</si>
  <si>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</si>
  <si>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</si>
  <si>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</si>
  <si>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</si>
  <si>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</si>
  <si>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</si>
  <si>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</si>
  <si>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</si>
  <si>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</si>
  <si>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</si>
  <si>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</si>
  <si>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</si>
  <si>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</si>
  <si>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</si>
  <si>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</si>
  <si>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</si>
  <si>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</si>
  <si>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</si>
  <si>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</si>
  <si>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</si>
  <si>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</si>
  <si>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</si>
  <si>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</si>
  <si>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</si>
  <si>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</si>
  <si>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</si>
  <si>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</si>
  <si>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</si>
  <si>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</si>
  <si>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</si>
  <si>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</si>
  <si>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</si>
  <si>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</si>
  <si>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</si>
  <si>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</si>
  <si>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</si>
  <si>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</si>
  <si>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</si>
  <si>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</si>
  <si>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</si>
  <si>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</si>
  <si>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</si>
  <si>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</si>
  <si>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</si>
  <si>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</si>
  <si>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</si>
  <si>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</si>
  <si>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</si>
  <si>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</si>
  <si>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</si>
  <si>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</si>
  <si>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</si>
  <si>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</si>
  <si>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</si>
  <si>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</si>
  <si>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</si>
  <si>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</si>
  <si>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</si>
  <si>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</si>
  <si>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</si>
  <si>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</si>
  <si>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</si>
  <si>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</si>
  <si>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</si>
  <si>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</si>
  <si>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</si>
  <si>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</si>
  <si>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</si>
  <si>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</si>
  <si>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</si>
  <si>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</si>
  <si>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</si>
  <si>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</si>
  <si>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</si>
  <si>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</si>
  <si>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</si>
  <si>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</si>
  <si>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</si>
  <si>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</si>
  <si>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</si>
  <si>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</si>
  <si>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</si>
  <si>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</si>
  <si>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</si>
  <si>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</si>
  <si>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</si>
  <si>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</si>
  <si>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</si>
  <si>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</si>
  <si>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</si>
  <si>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</si>
  <si>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</si>
  <si>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</si>
  <si>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</si>
  <si>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</si>
  <si>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</si>
  <si>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</si>
  <si>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</si>
  <si>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</si>
  <si>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</si>
  <si>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</si>
  <si>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</si>
  <si>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</si>
  <si>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</si>
  <si>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</si>
  <si>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</si>
  <si>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</si>
  <si>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</si>
  <si>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</si>
  <si>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</si>
  <si>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</si>
  <si>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</si>
  <si>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</si>
  <si>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</si>
  <si>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</si>
  <si>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</si>
  <si>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</si>
  <si>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</si>
  <si>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</si>
  <si>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</si>
  <si>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</si>
  <si>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</si>
  <si>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</si>
  <si>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</si>
  <si>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</si>
  <si>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</si>
  <si>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</si>
  <si>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</si>
  <si>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</si>
  <si>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</si>
  <si>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</si>
  <si>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</si>
  <si>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</si>
  <si>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</si>
  <si>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</si>
  <si>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</si>
  <si>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</si>
  <si>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</si>
  <si>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</si>
  <si>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</si>
  <si>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</si>
  <si>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</si>
  <si>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</si>
  <si>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</si>
  <si>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</si>
  <si>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</si>
  <si>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</si>
  <si>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</si>
  <si>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</si>
  <si>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</si>
  <si>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</si>
  <si>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</si>
  <si>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</si>
  <si>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</si>
  <si>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</si>
  <si>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</si>
  <si>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</si>
  <si>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</si>
  <si>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</si>
  <si>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</si>
  <si>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</si>
  <si>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</si>
  <si>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</si>
  <si>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</si>
  <si>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</si>
  <si>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</si>
  <si>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</si>
  <si>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</si>
  <si>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</si>
  <si>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</si>
  <si>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</si>
  <si>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</si>
  <si>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</si>
  <si>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</si>
  <si>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</si>
  <si>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</si>
  <si>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</si>
  <si>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</si>
  <si>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</si>
  <si>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</si>
  <si>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</si>
  <si>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</si>
  <si>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</si>
  <si>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</si>
  <si>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</si>
  <si>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</si>
  <si>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</si>
  <si>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</si>
  <si>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</si>
  <si>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</si>
  <si>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</si>
  <si>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</si>
  <si>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</si>
  <si>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</si>
  <si>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</si>
  <si>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</si>
  <si>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</si>
  <si>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</si>
  <si>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</si>
  <si>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</si>
  <si>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</si>
  <si>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</si>
  <si>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</si>
  <si>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</si>
  <si>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</si>
  <si>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</si>
  <si>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</si>
  <si>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</si>
  <si>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</si>
  <si>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</si>
  <si>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</si>
  <si>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</si>
  <si>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</si>
  <si>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</si>
  <si>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</si>
  <si>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</si>
  <si>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</si>
  <si>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</si>
  <si>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</si>
  <si>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</si>
  <si>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</si>
  <si>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</si>
  <si>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</si>
  <si>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</si>
  <si>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</si>
  <si>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</si>
  <si>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</si>
  <si>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</si>
  <si>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</si>
  <si>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</si>
  <si>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</si>
  <si>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</si>
  <si>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</si>
  <si>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</si>
  <si>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</si>
  <si>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</si>
  <si>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</si>
  <si>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</si>
  <si>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</si>
  <si>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</si>
  <si>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</si>
  <si>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</si>
  <si>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</si>
  <si>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</si>
  <si>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</si>
  <si>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</si>
  <si>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</si>
  <si>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</si>
  <si>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</si>
  <si>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</si>
  <si>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</si>
  <si>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</si>
  <si>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</si>
  <si>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</si>
  <si>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</si>
  <si>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</si>
  <si>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</si>
  <si>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</si>
  <si>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</si>
  <si>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</si>
  <si>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</si>
  <si>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</si>
  <si>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</si>
  <si>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</si>
  <si>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</si>
  <si>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</si>
  <si>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</si>
  <si>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</si>
  <si>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</si>
  <si>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</si>
  <si>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</si>
  <si>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</si>
  <si>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</si>
  <si>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</si>
  <si>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</si>
  <si>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</si>
  <si>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</si>
  <si>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</si>
  <si>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</si>
  <si>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</si>
  <si>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</si>
  <si>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</si>
  <si>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</si>
  <si>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</si>
  <si>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</si>
  <si>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</si>
  <si>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</si>
  <si>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</si>
  <si>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</si>
  <si>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</si>
  <si>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</si>
  <si>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</si>
  <si>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</si>
  <si>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</si>
  <si>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</si>
  <si>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</si>
  <si>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</si>
  <si>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</si>
  <si>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</si>
  <si>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</si>
  <si>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</si>
  <si>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</si>
  <si>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</si>
  <si>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</si>
  <si>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</si>
  <si>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</si>
  <si>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</si>
  <si>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</si>
  <si>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</si>
  <si>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</si>
  <si>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</si>
  <si>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</si>
  <si>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</si>
  <si>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</si>
  <si>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</si>
  <si>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</si>
  <si>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</si>
  <si>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</si>
  <si>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</si>
  <si>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</si>
  <si>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</si>
  <si>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</si>
  <si>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</si>
  <si>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</si>
  <si>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</si>
  <si>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</si>
  <si>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</si>
  <si>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</si>
  <si>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</si>
  <si>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</si>
  <si>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</si>
  <si>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</si>
  <si>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</si>
  <si>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</si>
  <si>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</si>
  <si>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</si>
  <si>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</si>
  <si>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</si>
  <si>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</si>
  <si>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</si>
  <si>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</si>
  <si>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</si>
  <si>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</si>
  <si>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</si>
  <si>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</si>
  <si>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</si>
  <si>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</si>
  <si>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</si>
  <si>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</si>
  <si>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</si>
  <si>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</si>
  <si>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</si>
  <si>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</si>
  <si>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</si>
  <si>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</si>
  <si>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</si>
  <si>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</si>
  <si>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</si>
  <si>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</si>
  <si>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</si>
  <si>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</si>
  <si>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</si>
  <si>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</si>
  <si>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</si>
  <si>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</si>
  <si>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</si>
  <si>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</si>
  <si>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</si>
  <si>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</si>
  <si>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</si>
  <si>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</si>
  <si>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</si>
  <si>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</si>
  <si>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</si>
  <si>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</si>
  <si>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</si>
  <si>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</si>
  <si>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</si>
  <si>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</si>
  <si>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</si>
  <si>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</si>
  <si>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</si>
  <si>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</si>
  <si>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</si>
  <si>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</si>
  <si>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</si>
  <si>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</si>
  <si>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</si>
  <si>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</si>
  <si>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</si>
  <si>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</si>
  <si>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</si>
  <si>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</si>
  <si>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</si>
  <si>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</si>
  <si>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</si>
  <si>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</si>
  <si>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</si>
  <si>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</si>
  <si>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</si>
  <si>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</si>
  <si>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</si>
  <si>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</si>
  <si>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</si>
  <si>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</si>
  <si>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</si>
  <si>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</si>
  <si>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</si>
  <si>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</si>
  <si>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</si>
  <si>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</si>
  <si>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</si>
  <si>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</si>
  <si>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</si>
  <si>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</si>
  <si>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</si>
  <si>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</si>
  <si>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</si>
  <si>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</si>
  <si>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</si>
  <si>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</si>
  <si>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</si>
  <si>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</si>
  <si>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</si>
  <si>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</si>
  <si>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</si>
  <si>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</si>
  <si>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</si>
  <si>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</si>
  <si>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</si>
  <si>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</si>
  <si>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</si>
  <si>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</si>
  <si>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</si>
  <si>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</si>
  <si>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</si>
  <si>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</si>
  <si>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</si>
  <si>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</si>
  <si>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</si>
  <si>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</si>
  <si>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</si>
  <si>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</si>
  <si>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</si>
  <si>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</si>
  <si>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</si>
  <si>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</si>
  <si>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</si>
  <si>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</si>
  <si>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</si>
  <si>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</si>
  <si>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</si>
  <si>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</si>
  <si>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</si>
  <si>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</si>
  <si>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</si>
  <si>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</si>
  <si>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</si>
  <si>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</si>
  <si>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</si>
  <si>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</si>
  <si>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</si>
  <si>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</si>
  <si>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</si>
  <si>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</si>
  <si>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</si>
  <si>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</si>
  <si>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</si>
  <si>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</si>
  <si>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</si>
  <si>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</si>
  <si>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</si>
  <si>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</si>
  <si>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</si>
  <si>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</si>
  <si>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</si>
  <si>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</si>
  <si>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</si>
  <si>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</si>
  <si>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</si>
  <si>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</si>
  <si>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</si>
  <si>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</si>
  <si>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</si>
  <si>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</si>
  <si>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</si>
  <si>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</si>
  <si>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</si>
  <si>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</si>
  <si>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</si>
  <si>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</si>
  <si>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</si>
  <si>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</si>
  <si>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</si>
  <si>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</si>
  <si>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</si>
  <si>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</si>
  <si>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</si>
  <si>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</si>
  <si>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</si>
  <si>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</si>
  <si>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</si>
  <si>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</si>
  <si>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</si>
  <si>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</si>
  <si>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</si>
  <si>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</si>
  <si>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</si>
  <si>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</si>
  <si>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</si>
  <si>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</si>
  <si>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</si>
  <si>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</si>
  <si>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</si>
  <si>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</si>
  <si>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</si>
  <si>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</si>
  <si>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</si>
  <si>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</si>
  <si>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</si>
  <si>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</si>
  <si>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</si>
  <si>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</si>
  <si>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</si>
  <si>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</si>
  <si>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</si>
  <si>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</si>
  <si>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</si>
  <si>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</si>
  <si>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</si>
  <si>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</si>
  <si>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</si>
  <si>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</si>
  <si>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</si>
  <si>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</si>
  <si>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</si>
  <si>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</si>
  <si>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</si>
  <si>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</si>
  <si>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</si>
  <si>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</si>
  <si>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</si>
  <si>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</si>
  <si>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</si>
  <si>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</si>
  <si>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</si>
  <si>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</si>
  <si>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</si>
  <si>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</si>
  <si>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</si>
  <si>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</si>
  <si>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</si>
  <si>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</si>
  <si>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</si>
  <si>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</si>
  <si>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</si>
  <si>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</si>
  <si>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</si>
  <si>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</si>
  <si>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</si>
  <si>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</si>
  <si>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</si>
  <si>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</si>
  <si>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</si>
  <si>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</si>
  <si>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</si>
  <si>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</si>
  <si>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</si>
  <si>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</si>
  <si>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</si>
  <si>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</si>
  <si>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</si>
  <si>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</si>
  <si>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</si>
  <si>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</si>
  <si>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</si>
  <si>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</si>
  <si>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</si>
  <si>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</si>
  <si>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</si>
  <si>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</si>
  <si>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</si>
  <si>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</si>
  <si>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</si>
  <si>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</si>
  <si>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</si>
  <si>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</si>
  <si>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</si>
  <si>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</si>
  <si>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</si>
  <si>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</si>
  <si>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</si>
  <si>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</si>
  <si>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</si>
  <si>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</si>
  <si>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</si>
  <si>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</si>
  <si>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</si>
  <si>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</si>
  <si>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</si>
  <si>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</si>
  <si>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</si>
  <si>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</si>
  <si>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</si>
  <si>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</si>
  <si>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</si>
  <si>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</si>
  <si>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</si>
  <si>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</si>
  <si>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</si>
  <si>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</si>
  <si>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</si>
  <si>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</si>
  <si>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</si>
  <si>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</si>
  <si>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</si>
  <si>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</si>
  <si>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</si>
  <si>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</si>
  <si>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</si>
  <si>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</si>
  <si>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</si>
  <si>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</si>
  <si>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</si>
  <si>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</si>
  <si>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</si>
  <si>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</si>
  <si>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</si>
  <si>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</si>
  <si>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</si>
  <si>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</si>
  <si>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</si>
  <si>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</si>
  <si>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</si>
  <si>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</si>
  <si>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</si>
  <si>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</si>
  <si>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</si>
  <si>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</si>
  <si>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</si>
  <si>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</si>
  <si>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</si>
  <si>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</si>
  <si>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</si>
  <si>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</si>
  <si>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</si>
  <si>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</si>
  <si>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</si>
  <si>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</si>
  <si>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</si>
  <si>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</si>
  <si>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</si>
  <si>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</si>
  <si>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</si>
  <si>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</si>
  <si>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</si>
  <si>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</si>
  <si>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</si>
  <si>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</si>
  <si>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</si>
  <si>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</si>
  <si>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</si>
  <si>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</si>
  <si>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</si>
  <si>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</si>
  <si>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</si>
  <si>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</si>
  <si>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</si>
  <si>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</si>
  <si>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</si>
  <si>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</si>
  <si>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</si>
  <si>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</si>
  <si>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</si>
  <si>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</si>
  <si>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</si>
  <si>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</si>
  <si>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</si>
  <si>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</si>
  <si>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</si>
  <si>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</si>
  <si>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</si>
  <si>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</si>
  <si>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</si>
  <si>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</si>
  <si>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</si>
  <si>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</si>
  <si>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</si>
  <si>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</si>
  <si>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</si>
  <si>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</si>
  <si>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</si>
  <si>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</si>
  <si>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</si>
  <si>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</si>
  <si>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</si>
  <si>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</si>
  <si>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</si>
  <si>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</si>
  <si>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</si>
  <si>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</si>
  <si>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</si>
  <si>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</si>
  <si>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</si>
  <si>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</si>
  <si>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</si>
  <si>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</si>
  <si>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</si>
  <si>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</si>
  <si>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</si>
  <si>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</si>
  <si>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</si>
  <si>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</si>
  <si>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</si>
  <si>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</si>
  <si>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</si>
  <si>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</si>
  <si>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</si>
  <si>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</si>
  <si>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</si>
  <si>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</si>
  <si>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</si>
  <si>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</si>
  <si>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</si>
  <si>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</si>
  <si>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</si>
  <si>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</si>
  <si>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</si>
  <si>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</si>
  <si>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</si>
  <si>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</si>
  <si>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</si>
  <si>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</si>
  <si>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</si>
  <si>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</si>
  <si>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</si>
  <si>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</si>
  <si>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</si>
  <si>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</si>
  <si>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</si>
  <si>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</si>
  <si>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</si>
  <si>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</si>
  <si>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</si>
  <si>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</si>
  <si>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</si>
  <si>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</si>
  <si>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</si>
  <si>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</si>
  <si>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</si>
  <si>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</si>
  <si>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</si>
  <si>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</si>
  <si>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</si>
  <si>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</si>
  <si>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</si>
  <si>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</si>
  <si>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</si>
  <si>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</si>
  <si>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</si>
  <si>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</si>
  <si>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</si>
  <si>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</si>
  <si>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</si>
  <si>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</si>
  <si>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</si>
  <si>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</si>
  <si>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</si>
  <si>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</si>
  <si>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</si>
  <si>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</si>
  <si>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</si>
  <si>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</si>
  <si>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</si>
  <si>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</si>
  <si>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</si>
  <si>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</si>
  <si>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</si>
  <si>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</si>
  <si>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</si>
  <si>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</si>
  <si>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</si>
  <si>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</si>
  <si>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</si>
  <si>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</si>
  <si>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</si>
  <si>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</si>
  <si>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</si>
  <si>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</si>
  <si>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</si>
  <si>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</si>
  <si>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</si>
  <si>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</si>
  <si>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</si>
  <si>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</si>
  <si>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</si>
  <si>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</si>
  <si>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</si>
  <si>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</si>
  <si>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</si>
  <si>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</si>
  <si>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</si>
  <si>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</si>
  <si>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</si>
  <si>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</si>
  <si>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</si>
  <si>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</si>
  <si>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</si>
  <si>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</si>
  <si>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</si>
  <si>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</si>
  <si>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</si>
  <si>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</si>
  <si>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</si>
  <si>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</si>
  <si>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</si>
  <si>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</si>
  <si>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</si>
  <si>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</si>
  <si>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</si>
  <si>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</si>
  <si>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</si>
  <si>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</si>
  <si>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</si>
  <si>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</si>
  <si>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</si>
  <si>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</si>
  <si>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</si>
  <si>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</si>
  <si>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</si>
  <si>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</si>
  <si>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</si>
  <si>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</si>
  <si>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</si>
  <si>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</si>
  <si>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</si>
  <si>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</si>
  <si>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</si>
  <si>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</si>
  <si>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</si>
  <si>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</si>
  <si>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</si>
  <si>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</si>
  <si>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</si>
  <si>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</si>
  <si>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</si>
  <si>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</si>
  <si>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</si>
  <si>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</si>
  <si>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</si>
  <si>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</si>
  <si>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</si>
  <si>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</si>
  <si>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</si>
  <si>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</si>
  <si>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</si>
  <si>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</si>
  <si>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</si>
  <si>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</si>
  <si>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</si>
  <si>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</si>
  <si>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</si>
  <si>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</si>
  <si>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</si>
  <si>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</si>
  <si>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</si>
  <si>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</si>
  <si>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</si>
  <si>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</si>
  <si>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</si>
  <si>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</si>
  <si>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</si>
  <si>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</si>
  <si>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</si>
  <si>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</si>
  <si>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</si>
  <si>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</si>
  <si>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</si>
  <si>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</si>
  <si>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</si>
  <si>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</si>
  <si>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</si>
  <si>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</si>
  <si>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</si>
  <si>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</si>
  <si>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</si>
  <si>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</si>
  <si>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</si>
  <si>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</si>
  <si>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</si>
  <si>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</si>
  <si>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</si>
  <si>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</si>
  <si>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</si>
  <si>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</si>
  <si>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</si>
  <si>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</si>
  <si>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</si>
  <si>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</si>
  <si>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</si>
  <si>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</si>
  <si>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</si>
  <si>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</si>
  <si>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</si>
  <si>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</si>
  <si>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</si>
  <si>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</si>
  <si>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</si>
  <si>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</si>
  <si>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</si>
  <si>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</si>
  <si>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</si>
  <si>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</si>
  <si>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</si>
  <si>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</si>
  <si>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</si>
  <si>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</si>
  <si>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</si>
  <si>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</si>
  <si>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</si>
  <si>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</si>
  <si>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</si>
  <si>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</si>
  <si>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</si>
  <si>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</si>
  <si>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</si>
  <si>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</si>
  <si>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</si>
  <si>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</si>
  <si>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</si>
  <si>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</si>
  <si>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</si>
  <si>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</si>
  <si>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</si>
  <si>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</si>
  <si>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</si>
  <si>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</si>
  <si>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</si>
  <si>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</si>
  <si>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</si>
  <si>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</si>
  <si>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</si>
  <si>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</si>
  <si>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</si>
  <si>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</si>
  <si>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</si>
  <si>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</si>
  <si>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</si>
  <si>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</si>
  <si>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</si>
  <si>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</si>
  <si>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</si>
  <si>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</si>
  <si>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</si>
  <si>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</si>
  <si>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</si>
  <si>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</si>
  <si>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</si>
  <si>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</si>
  <si>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</si>
  <si>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</si>
  <si>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</si>
  <si>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</si>
  <si>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</si>
  <si>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</si>
  <si>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</si>
  <si>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</si>
  <si>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</si>
  <si>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</si>
  <si>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</si>
  <si>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</si>
  <si>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</si>
  <si>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</si>
  <si>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</si>
  <si>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</si>
  <si>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</si>
  <si>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</si>
  <si>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</si>
  <si>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</si>
  <si>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</si>
  <si>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</si>
  <si>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</si>
  <si>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</si>
  <si>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</si>
  <si>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</si>
  <si>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</si>
  <si>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</si>
  <si>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</si>
  <si>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</si>
  <si>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</si>
  <si>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</si>
  <si>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</si>
  <si>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</si>
  <si>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</si>
  <si>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</si>
  <si>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</si>
  <si>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</si>
  <si>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</si>
  <si>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</si>
  <si>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</si>
  <si>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</si>
  <si>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</si>
  <si>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</si>
  <si>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</si>
  <si>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</si>
  <si>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</si>
  <si>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</si>
  <si>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</si>
  <si>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</si>
  <si>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</si>
  <si>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</si>
  <si>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</si>
  <si>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</si>
  <si>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</si>
  <si>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</si>
  <si>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</si>
  <si>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</si>
  <si>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</si>
  <si>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</si>
  <si>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</si>
  <si>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</si>
  <si>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</si>
  <si>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</si>
  <si>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</si>
  <si>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</si>
  <si>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</si>
  <si>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</si>
  <si>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</si>
  <si>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</si>
  <si>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</si>
  <si>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</si>
  <si>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</si>
  <si>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</si>
  <si>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</si>
  <si>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</si>
  <si>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</si>
  <si>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</si>
  <si>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</si>
  <si>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</si>
  <si>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</si>
  <si>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</si>
  <si>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</si>
  <si>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</si>
  <si>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</si>
  <si>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</si>
  <si>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</si>
  <si>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</si>
  <si>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</si>
  <si>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</si>
  <si>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</si>
  <si>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</si>
  <si>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</si>
  <si>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</si>
  <si>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</si>
  <si>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</si>
  <si>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</si>
  <si>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</si>
  <si>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</si>
  <si>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</si>
  <si>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</si>
  <si>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</si>
  <si>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</si>
  <si>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</si>
  <si>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</si>
  <si>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</si>
  <si>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</si>
  <si>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</si>
  <si>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</si>
  <si>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</si>
  <si>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</si>
  <si>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</si>
  <si>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</si>
  <si>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</si>
  <si>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</si>
  <si>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</si>
  <si>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</si>
  <si>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</si>
  <si>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</si>
  <si>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</si>
  <si>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</si>
  <si>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</si>
  <si>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</si>
  <si>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</si>
  <si>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</si>
  <si>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</si>
  <si>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</si>
  <si>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</si>
  <si>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</si>
  <si>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</si>
  <si>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</si>
  <si>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</si>
  <si>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</si>
  <si>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</si>
  <si>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</si>
  <si>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</si>
  <si>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</si>
  <si>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</si>
  <si>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</si>
  <si>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</si>
  <si>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</si>
  <si>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</si>
  <si>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</si>
  <si>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</si>
  <si>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</si>
  <si>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</si>
  <si>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</si>
  <si>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</si>
  <si>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</si>
  <si>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</si>
  <si>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</si>
  <si>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</si>
  <si>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</si>
  <si>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</si>
  <si>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</si>
  <si>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</si>
  <si>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</si>
  <si>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</si>
  <si>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</si>
  <si>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</si>
  <si>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</si>
  <si>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</si>
  <si>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</si>
  <si>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</si>
  <si>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</si>
  <si>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</si>
  <si>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</si>
  <si>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</si>
  <si>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</si>
  <si>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</si>
  <si>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</si>
  <si>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</si>
  <si>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</si>
  <si>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</si>
  <si>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</si>
  <si>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</si>
  <si>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</si>
  <si>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</si>
  <si>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</si>
  <si>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</si>
  <si>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</si>
  <si>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</si>
  <si>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</si>
  <si>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</si>
  <si>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</si>
  <si>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</si>
  <si>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</si>
  <si>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</si>
  <si>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</si>
  <si>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</si>
  <si>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</si>
  <si>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</si>
  <si>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</si>
  <si>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</si>
  <si>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</si>
  <si>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</si>
  <si>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</si>
  <si>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</si>
  <si>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</si>
  <si>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</si>
  <si>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</si>
  <si>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</si>
  <si>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</si>
  <si>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</si>
  <si>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</si>
  <si>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</si>
  <si>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</si>
  <si>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</si>
  <si>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</si>
  <si>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</si>
  <si>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</si>
  <si>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</si>
  <si>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</si>
  <si>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</si>
  <si>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</si>
  <si>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</si>
  <si>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</si>
  <si>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</si>
  <si>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</si>
  <si>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</si>
  <si>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</si>
  <si>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</si>
  <si>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</si>
  <si>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</si>
  <si>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</si>
  <si>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</si>
  <si>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</si>
  <si>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</si>
  <si>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</si>
  <si>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</si>
  <si>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</si>
  <si>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</si>
  <si>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</si>
  <si>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</si>
  <si>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</si>
  <si>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</si>
  <si>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</si>
  <si>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</si>
  <si>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</si>
  <si>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</si>
  <si>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</si>
  <si>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</si>
  <si>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</si>
  <si>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</si>
  <si>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</si>
  <si>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</si>
  <si>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</si>
  <si>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</si>
  <si>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</si>
  <si>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</si>
  <si>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</si>
  <si>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</si>
  <si>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</si>
  <si>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</si>
  <si>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</si>
  <si>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</si>
  <si>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</si>
  <si>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</si>
  <si>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</si>
  <si>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</si>
  <si>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</si>
  <si>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</si>
  <si>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</si>
  <si>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</si>
  <si>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</si>
  <si>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</si>
  <si>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</si>
  <si>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</si>
  <si>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</si>
  <si>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</si>
  <si>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</si>
  <si>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</si>
  <si>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</si>
  <si>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</si>
  <si>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</si>
  <si>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</si>
  <si>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</si>
  <si>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</si>
  <si>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</si>
  <si>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</si>
  <si>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</si>
  <si>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</si>
  <si>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</si>
  <si>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</si>
  <si>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</si>
  <si>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</si>
  <si>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</si>
  <si>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</si>
  <si>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</si>
  <si>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</si>
  <si>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</si>
  <si>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</si>
  <si>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</si>
  <si>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</si>
  <si>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</si>
  <si>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</si>
  <si>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</si>
  <si>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</si>
  <si>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</si>
  <si>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</si>
  <si>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</si>
  <si>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</si>
  <si>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</si>
  <si>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</si>
  <si>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</si>
  <si>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</si>
  <si>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</si>
  <si>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</si>
  <si>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</si>
  <si>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</si>
  <si>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</si>
  <si>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</si>
  <si>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</si>
  <si>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</si>
  <si>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</si>
  <si>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</si>
  <si>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</si>
  <si>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</si>
  <si>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</si>
  <si>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</si>
  <si>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</si>
  <si>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</si>
  <si>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</si>
  <si>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</si>
  <si>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</si>
  <si>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</si>
  <si>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</si>
  <si>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</si>
  <si>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</si>
  <si>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</si>
  <si>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</si>
  <si>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</si>
  <si>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</si>
  <si>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</si>
  <si>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</si>
  <si>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</si>
  <si>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</si>
  <si>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</si>
  <si>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</si>
  <si>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</si>
  <si>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</si>
  <si>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</si>
  <si>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</si>
  <si>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</si>
  <si>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</si>
  <si>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</si>
  <si>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</si>
  <si>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</si>
  <si>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</si>
  <si>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</si>
  <si>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</si>
  <si>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</si>
  <si>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</si>
  <si>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</si>
  <si>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</si>
  <si>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</si>
  <si>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</si>
  <si>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</si>
  <si>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</si>
  <si>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</si>
  <si>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</si>
  <si>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</si>
  <si>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</si>
  <si>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</si>
  <si>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</si>
  <si>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</si>
  <si>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</si>
  <si>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</si>
  <si>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</si>
  <si>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</si>
  <si>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</si>
  <si>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</si>
  <si>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</si>
  <si>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</si>
  <si>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</si>
  <si>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</si>
  <si>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</si>
  <si>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</si>
  <si>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</si>
  <si>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</si>
  <si>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</si>
  <si>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</si>
  <si>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</si>
  <si>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</si>
  <si>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</si>
  <si>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</si>
  <si>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</si>
  <si>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</si>
  <si>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</si>
  <si>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</si>
  <si>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</si>
  <si>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</si>
  <si>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</si>
  <si>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</si>
  <si>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</si>
  <si>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</si>
  <si>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</si>
  <si>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</si>
  <si>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</si>
  <si>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</si>
  <si>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</si>
  <si>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</si>
  <si>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</si>
  <si>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</si>
  <si>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</si>
  <si>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</si>
  <si>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</si>
  <si>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</si>
  <si>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</si>
  <si>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</si>
  <si>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</si>
  <si>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</si>
  <si>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</si>
  <si>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</si>
  <si>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</si>
  <si>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</si>
  <si>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</si>
  <si>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</si>
  <si>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</si>
  <si>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</si>
  <si>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</si>
  <si>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</si>
  <si>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</si>
  <si>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</si>
  <si>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</si>
  <si>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</si>
  <si>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</si>
  <si>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</si>
  <si>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</si>
  <si>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</si>
  <si>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</si>
  <si>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</si>
  <si>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</si>
  <si>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</si>
  <si>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</si>
  <si>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</si>
  <si>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</si>
  <si>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</si>
  <si>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</si>
  <si>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</si>
  <si>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</si>
  <si>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</si>
  <si>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</si>
  <si>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</si>
  <si>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</si>
  <si>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</si>
  <si>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</si>
  <si>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</si>
  <si>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</si>
  <si>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</si>
  <si>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</si>
  <si>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</si>
  <si>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</si>
  <si>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</si>
  <si>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</si>
  <si>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</si>
  <si>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</si>
  <si>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</si>
  <si>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</si>
  <si>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</si>
  <si>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</si>
  <si>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</si>
  <si>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</si>
  <si>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</si>
  <si>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</si>
  <si>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</si>
  <si>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</si>
  <si>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</si>
  <si>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</si>
  <si>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</si>
  <si>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</si>
  <si>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</si>
  <si>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</si>
  <si>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</si>
  <si>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</si>
  <si>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</si>
  <si>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</si>
  <si>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</si>
  <si>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</si>
  <si>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</si>
  <si>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</si>
  <si>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</si>
  <si>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</si>
  <si>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</si>
  <si>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</si>
  <si>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</si>
  <si>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</si>
  <si>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</si>
  <si>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</si>
  <si>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</si>
  <si>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</si>
  <si>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</si>
  <si>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</si>
  <si>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</si>
  <si>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</si>
  <si>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</si>
  <si>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</si>
  <si>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</si>
  <si>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</si>
  <si>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</si>
  <si>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</si>
  <si>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</si>
  <si>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</si>
  <si>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</si>
  <si>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</si>
  <si>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</si>
  <si>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</si>
  <si>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</si>
  <si>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</si>
  <si>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</si>
  <si>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</si>
  <si>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</si>
  <si>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</si>
  <si>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</si>
  <si>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</si>
  <si>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</si>
  <si>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</si>
  <si>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</si>
  <si>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</si>
  <si>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</si>
  <si>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</si>
  <si>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</si>
  <si>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</si>
  <si>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</si>
  <si>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</si>
  <si>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</si>
  <si>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</si>
  <si>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</si>
  <si>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</si>
  <si>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</si>
  <si>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</si>
  <si>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</si>
  <si>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</si>
  <si>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</si>
  <si>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</si>
  <si>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</si>
  <si>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</si>
  <si>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</si>
  <si>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</si>
  <si>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</si>
  <si>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</si>
  <si>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</si>
  <si>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</si>
  <si>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</si>
  <si>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</si>
  <si>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</si>
  <si>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</si>
  <si>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</si>
  <si>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</si>
  <si>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</si>
  <si>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</si>
  <si>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</si>
  <si>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</si>
  <si>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</si>
  <si>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</si>
  <si>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</si>
  <si>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</si>
  <si>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</si>
  <si>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</si>
  <si>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</si>
  <si>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</si>
  <si>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</si>
  <si>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</si>
  <si>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</si>
  <si>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</si>
  <si>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</si>
  <si>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</si>
  <si>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</si>
  <si>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</si>
  <si>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</si>
  <si>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</si>
  <si>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</si>
  <si>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</si>
  <si>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</si>
  <si>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</si>
  <si>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</si>
  <si>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</si>
  <si>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</si>
  <si>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</si>
  <si>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</si>
  <si>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</si>
  <si>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</si>
  <si>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</si>
  <si>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</si>
  <si>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</si>
  <si>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</si>
  <si>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</si>
  <si>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</si>
  <si>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</si>
  <si>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</si>
  <si>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</si>
  <si>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</si>
  <si>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</si>
  <si>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</si>
  <si>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</si>
  <si>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</si>
  <si>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</si>
  <si>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</si>
  <si>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</si>
  <si>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</si>
  <si>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</si>
  <si>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</si>
  <si>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</si>
  <si>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</si>
  <si>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</si>
  <si>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</si>
  <si>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</si>
  <si>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</si>
  <si>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</si>
  <si>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</si>
  <si>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</si>
  <si>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</si>
  <si>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</si>
  <si>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</si>
  <si>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</si>
  <si>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</si>
  <si>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</si>
  <si>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</si>
  <si>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</si>
  <si>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</si>
  <si>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</si>
  <si>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</si>
  <si>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</si>
  <si>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</si>
  <si>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</si>
  <si>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</si>
  <si>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</si>
  <si>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</si>
  <si>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</si>
  <si>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</si>
  <si>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</si>
  <si>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</si>
  <si>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</si>
  <si>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</si>
  <si>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</si>
  <si>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</si>
  <si>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</si>
  <si>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</si>
  <si>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</si>
  <si>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</si>
  <si>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</si>
  <si>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</si>
  <si>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</si>
  <si>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</si>
  <si>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</si>
  <si>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</si>
  <si>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</si>
  <si>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</si>
  <si>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</si>
  <si>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</si>
  <si>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</si>
  <si>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</si>
  <si>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</si>
  <si>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</si>
  <si>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</si>
  <si>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</si>
  <si>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</si>
  <si>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</si>
  <si>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</si>
  <si>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</si>
  <si>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</si>
  <si>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</si>
  <si>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</si>
  <si>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</si>
  <si>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</si>
  <si>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</si>
  <si>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</si>
  <si>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</si>
  <si>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</si>
  <si>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</si>
  <si>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</si>
  <si>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</si>
  <si>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</si>
  <si>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</si>
  <si>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</si>
  <si>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</si>
  <si>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</si>
  <si>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</si>
  <si>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</si>
  <si>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</si>
  <si>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</si>
  <si>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</si>
  <si>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</si>
  <si>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</si>
  <si>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</si>
  <si>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</si>
  <si>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</si>
  <si>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</si>
  <si>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</si>
  <si>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</si>
  <si>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</si>
  <si>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</si>
  <si>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</si>
  <si>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</si>
  <si>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</si>
  <si>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</si>
  <si>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</si>
  <si>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</si>
  <si>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</si>
  <si>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</si>
  <si>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</si>
  <si>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</si>
  <si>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</si>
  <si>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</si>
  <si>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</si>
  <si>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</si>
  <si>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</si>
  <si>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</si>
  <si>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</si>
  <si>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</si>
  <si>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</si>
  <si>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</si>
  <si>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</si>
  <si>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</si>
  <si>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</si>
  <si>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</si>
  <si>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</si>
  <si>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</si>
  <si>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</si>
  <si>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</si>
  <si>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</si>
  <si>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</si>
  <si>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</si>
  <si>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</si>
  <si>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</si>
  <si>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</si>
  <si>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</si>
  <si>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</si>
  <si>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</si>
  <si>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</si>
  <si>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</si>
  <si>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</si>
  <si>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</si>
  <si>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</si>
  <si>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</si>
  <si>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</si>
  <si>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</si>
  <si>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</si>
  <si>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</si>
  <si>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</si>
  <si>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</si>
  <si>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</si>
  <si>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</si>
  <si>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</si>
  <si>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</si>
  <si>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</si>
  <si>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</si>
  <si>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</si>
  <si>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</si>
  <si>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</si>
  <si>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</si>
  <si>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</si>
  <si>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</si>
  <si>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</si>
  <si>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</si>
  <si>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</si>
  <si>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</si>
  <si>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</si>
  <si>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</si>
  <si>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</si>
  <si>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</si>
  <si>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</si>
  <si>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</si>
  <si>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</si>
  <si>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</si>
  <si>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</si>
  <si>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</si>
  <si>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</si>
  <si>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</si>
  <si>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</si>
  <si>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</si>
  <si>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</si>
  <si>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</si>
  <si>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</si>
  <si>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</si>
  <si>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</si>
  <si>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</si>
  <si>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</si>
  <si>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</si>
  <si>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</si>
  <si>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</si>
  <si>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</si>
  <si>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</si>
  <si>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</si>
  <si>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</si>
  <si>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</si>
  <si>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</si>
  <si>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</si>
  <si>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</si>
  <si>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</si>
  <si>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</si>
  <si>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</si>
  <si>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</si>
  <si>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</si>
  <si>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</si>
  <si>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</si>
  <si>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</si>
  <si>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</si>
  <si>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</si>
  <si>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</si>
  <si>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</si>
  <si>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</si>
  <si>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</si>
  <si>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</si>
  <si>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</si>
  <si>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</si>
  <si>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</si>
  <si>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</si>
  <si>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</si>
  <si>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</si>
  <si>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</si>
  <si>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</si>
  <si>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</si>
  <si>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</si>
  <si>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</si>
  <si>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</si>
  <si>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</si>
  <si>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</si>
  <si>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</si>
  <si>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</si>
  <si>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</si>
  <si>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</si>
  <si>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</si>
  <si>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</si>
  <si>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</si>
  <si>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</si>
  <si>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</si>
  <si>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</si>
  <si>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</si>
  <si>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</si>
  <si>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</si>
  <si>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</si>
  <si>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</si>
  <si>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</si>
  <si>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</si>
  <si>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</si>
  <si>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</si>
  <si>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</si>
  <si>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</si>
  <si>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</si>
  <si>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</si>
  <si>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</si>
  <si>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</si>
  <si>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</si>
  <si>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</si>
  <si>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</si>
  <si>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</si>
  <si>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</si>
  <si>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</si>
  <si>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</si>
  <si>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</si>
  <si>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</si>
  <si>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</si>
  <si>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</si>
  <si>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</si>
  <si>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</si>
  <si>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</si>
  <si>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</si>
  <si>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</si>
  <si>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</si>
  <si>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</si>
  <si>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</si>
  <si>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</si>
  <si>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</si>
  <si>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</si>
  <si>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</si>
  <si>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</si>
  <si>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</si>
  <si>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</si>
  <si>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</si>
  <si>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</si>
  <si>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</si>
  <si>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</si>
  <si>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</si>
  <si>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</si>
  <si>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</si>
  <si>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</si>
  <si>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</si>
  <si>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</si>
  <si>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</si>
  <si>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</si>
  <si>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</si>
  <si>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</si>
  <si>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</si>
  <si>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</si>
  <si>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</si>
  <si>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</si>
  <si>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</si>
  <si>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</si>
  <si>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</si>
  <si>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</si>
  <si>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</si>
  <si>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</si>
  <si>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</si>
  <si>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</si>
  <si>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</si>
  <si>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</si>
  <si>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</si>
  <si>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</si>
  <si>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</si>
  <si>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</si>
  <si>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</si>
  <si>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</si>
  <si>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</si>
  <si>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</si>
  <si>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</si>
  <si>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</si>
  <si>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</si>
  <si>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</si>
  <si>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</si>
  <si>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</si>
  <si>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</si>
  <si>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</si>
  <si>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</si>
  <si>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</si>
  <si>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</si>
  <si>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</si>
  <si>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</si>
  <si>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</si>
  <si>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</si>
  <si>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</si>
  <si>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</si>
  <si>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</si>
  <si>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</si>
  <si>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</si>
  <si>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</si>
  <si>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</si>
  <si>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</si>
  <si>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</si>
  <si>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</si>
  <si>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</si>
  <si>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</si>
  <si>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</si>
  <si>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</si>
  <si>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</si>
  <si>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</si>
  <si>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</si>
  <si>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</si>
  <si>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</si>
  <si>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</si>
  <si>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</si>
  <si>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</si>
  <si>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</si>
  <si>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</si>
  <si>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</si>
  <si>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</si>
  <si>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</si>
  <si>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</si>
  <si>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</si>
  <si>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</si>
  <si>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</si>
  <si>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</si>
  <si>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</si>
  <si>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</si>
  <si>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</si>
  <si>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</si>
  <si>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</si>
  <si>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</si>
  <si>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</si>
  <si>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</si>
  <si>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</si>
  <si>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</si>
  <si>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</si>
  <si>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</si>
  <si>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</si>
  <si>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</si>
  <si>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</si>
  <si>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</si>
  <si>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</si>
  <si>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</si>
  <si>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</si>
  <si>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</si>
  <si>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</si>
  <si>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</si>
  <si>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</si>
  <si>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</si>
  <si>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</si>
  <si>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</si>
  <si>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</si>
  <si>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</si>
  <si>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</si>
  <si>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</si>
  <si>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</si>
  <si>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</si>
  <si>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</si>
  <si>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</si>
  <si>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</si>
  <si>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</si>
  <si>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</si>
  <si>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</si>
  <si>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</si>
  <si>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</si>
  <si>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</si>
  <si>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</si>
  <si>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</si>
  <si>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</si>
  <si>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</si>
  <si>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</si>
  <si>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</si>
  <si>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</si>
  <si>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</si>
  <si>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</si>
  <si>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</si>
  <si>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</si>
  <si>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</si>
  <si>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</si>
  <si>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</si>
  <si>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</si>
  <si>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</si>
  <si>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</si>
  <si>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</si>
  <si>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</si>
  <si>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</si>
  <si>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</si>
  <si>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</si>
  <si>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</si>
  <si>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</si>
  <si>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</si>
  <si>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</si>
  <si>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</si>
  <si>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</si>
  <si>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</si>
  <si>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</si>
  <si>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</si>
  <si>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</si>
  <si>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</si>
  <si>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</si>
  <si>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</si>
  <si>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</si>
  <si>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</si>
  <si>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</si>
  <si>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</si>
  <si>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</si>
  <si>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</si>
  <si>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</si>
  <si>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</si>
  <si>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</si>
  <si>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</si>
  <si>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</si>
  <si>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</si>
  <si>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</si>
  <si>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</si>
  <si>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</si>
  <si>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</si>
  <si>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</si>
  <si>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</si>
  <si>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</si>
  <si>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</si>
  <si>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</si>
  <si>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</si>
  <si>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</si>
  <si>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</si>
  <si>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</si>
  <si>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</si>
  <si>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</si>
  <si>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</si>
  <si>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</si>
  <si>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</si>
  <si>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</si>
  <si>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</si>
  <si>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</si>
  <si>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</si>
  <si>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</si>
  <si>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</si>
  <si>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</si>
  <si>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</si>
  <si>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</si>
  <si>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</si>
  <si>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</si>
  <si>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</si>
  <si>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</si>
  <si>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</si>
  <si>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</si>
  <si>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</si>
  <si>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</si>
  <si>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</si>
  <si>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</si>
  <si>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</si>
  <si>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</si>
  <si>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</si>
  <si>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</si>
  <si>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</si>
  <si>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</si>
  <si>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</si>
  <si>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</si>
  <si>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</si>
  <si>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</si>
  <si>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</si>
  <si>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</si>
  <si>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</si>
  <si>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</si>
  <si>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</si>
  <si>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</si>
  <si>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</si>
  <si>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</si>
  <si>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</si>
  <si>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</si>
  <si>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</si>
  <si>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</si>
  <si>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</si>
  <si>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</si>
  <si>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</si>
  <si>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</si>
  <si>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</si>
  <si>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</si>
  <si>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</si>
  <si>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</si>
  <si>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</si>
  <si>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</si>
  <si>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</si>
  <si>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</si>
  <si>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</si>
  <si>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</si>
  <si>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</si>
  <si>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</si>
  <si>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</si>
  <si>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</si>
  <si>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</si>
  <si>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</si>
  <si>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</si>
  <si>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</si>
  <si>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</si>
  <si>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</si>
  <si>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</si>
  <si>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</si>
  <si>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</si>
  <si>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</si>
  <si>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</si>
  <si>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</si>
  <si>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</si>
  <si>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</si>
  <si>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</si>
  <si>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</si>
  <si>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</si>
  <si>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</si>
  <si>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</si>
  <si>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</si>
  <si>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</si>
  <si>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</si>
  <si>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</si>
  <si>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</si>
  <si>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</si>
  <si>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</si>
  <si>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</si>
  <si>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</si>
  <si>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</si>
  <si>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</si>
  <si>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</si>
  <si>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</si>
  <si>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</si>
  <si>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</si>
  <si>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</si>
  <si>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</si>
  <si>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</si>
  <si>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</si>
  <si>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</si>
  <si>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</si>
  <si>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</si>
  <si>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</si>
  <si>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</si>
  <si>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</si>
  <si>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</si>
  <si>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</si>
  <si>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</si>
  <si>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</si>
  <si>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</si>
  <si>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</si>
  <si>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</si>
  <si>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</si>
  <si>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</si>
  <si>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</si>
  <si>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</si>
  <si>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</si>
  <si>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</si>
  <si>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</si>
  <si>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</si>
  <si>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</si>
  <si>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</si>
  <si>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</si>
  <si>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</si>
  <si>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</si>
  <si>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</si>
  <si>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</si>
  <si>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</si>
  <si>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</si>
  <si>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</si>
  <si>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</si>
  <si>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</si>
  <si>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</si>
  <si>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</si>
  <si>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</si>
  <si>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</si>
  <si>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</si>
  <si>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</si>
  <si>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</si>
  <si>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</si>
  <si>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</si>
  <si>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</si>
  <si>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</si>
  <si>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</si>
  <si>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</si>
  <si>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</si>
  <si>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</si>
  <si>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</si>
  <si>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</si>
  <si>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</si>
  <si>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</si>
  <si>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</si>
  <si>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</si>
  <si>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</si>
  <si>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</si>
  <si>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</si>
  <si>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</si>
  <si>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</si>
  <si>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</si>
  <si>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</si>
  <si>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</si>
  <si>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</si>
  <si>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</si>
  <si>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</si>
  <si>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</si>
  <si>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</si>
  <si>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</si>
  <si>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</si>
  <si>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</si>
  <si>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</si>
  <si>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</si>
  <si>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</si>
  <si>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</si>
  <si>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</si>
  <si>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</si>
  <si>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</si>
  <si>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</si>
  <si>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</si>
  <si>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</si>
  <si>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</si>
  <si>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</si>
  <si>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</si>
  <si>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</si>
  <si>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</si>
  <si>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</si>
  <si>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</si>
  <si>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</si>
  <si>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</si>
  <si>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</si>
  <si>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</si>
  <si>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</si>
  <si>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</si>
  <si>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</si>
  <si>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</si>
  <si>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</si>
  <si>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</si>
  <si>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</si>
  <si>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</si>
  <si>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</si>
  <si>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</si>
  <si>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</si>
  <si>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</si>
  <si>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</si>
  <si>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</si>
  <si>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</si>
  <si>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</si>
  <si>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</si>
  <si>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</si>
  <si>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</si>
  <si>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</si>
  <si>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</si>
  <si>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</si>
  <si>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</si>
  <si>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</si>
  <si>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</si>
  <si>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</si>
  <si>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</si>
  <si>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</si>
  <si>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</si>
  <si>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</si>
  <si>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</si>
  <si>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</si>
  <si>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</si>
  <si>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</si>
  <si>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</si>
  <si>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</si>
  <si>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</si>
  <si>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</si>
  <si>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</si>
  <si>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</si>
  <si>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</si>
  <si>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</si>
  <si>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</si>
  <si>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</si>
  <si>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</si>
  <si>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</si>
  <si>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</si>
  <si>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</si>
  <si>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</si>
  <si>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</si>
  <si>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</si>
  <si>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</si>
  <si>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</si>
  <si>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</si>
  <si>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</si>
  <si>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</si>
  <si>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</si>
  <si>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</si>
  <si>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</si>
  <si>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</si>
  <si>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</si>
  <si>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</si>
  <si>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</si>
  <si>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</si>
  <si>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</si>
  <si>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</si>
  <si>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</si>
  <si>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</si>
  <si>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</si>
  <si>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</si>
  <si>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</si>
  <si>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</si>
  <si>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</si>
  <si>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</si>
  <si>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</si>
  <si>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</si>
  <si>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</si>
  <si>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</si>
  <si>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</si>
  <si>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</si>
  <si>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</si>
  <si>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</si>
  <si>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</si>
  <si>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</si>
  <si>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</si>
  <si>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</si>
  <si>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</si>
  <si>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</si>
  <si>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</si>
  <si>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</si>
  <si>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</si>
  <si>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</si>
  <si>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</si>
  <si>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</si>
  <si>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</si>
  <si>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</si>
  <si>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</si>
  <si>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</si>
  <si>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</si>
  <si>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</si>
  <si>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</si>
  <si>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</si>
  <si>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</si>
  <si>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</si>
  <si>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</si>
  <si>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</si>
  <si>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</si>
  <si>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</si>
  <si>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</si>
  <si>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</si>
  <si>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</si>
  <si>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</si>
  <si>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</si>
  <si>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</si>
  <si>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</si>
  <si>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</si>
  <si>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</si>
  <si>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</si>
  <si>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</si>
  <si>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</si>
  <si>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</si>
  <si>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</si>
  <si>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</si>
  <si>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</si>
  <si>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</si>
  <si>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</si>
  <si>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</si>
  <si>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</si>
  <si>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</si>
  <si>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</si>
  <si>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</si>
  <si>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</si>
  <si>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</si>
  <si>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</si>
  <si>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</si>
  <si>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</si>
  <si>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</si>
  <si>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</si>
  <si>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</si>
  <si>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</si>
  <si>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</si>
  <si>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</si>
  <si>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</si>
  <si>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</si>
  <si>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</si>
  <si>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</si>
  <si>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</si>
  <si>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</si>
  <si>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</si>
  <si>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</si>
  <si>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</si>
  <si>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</si>
  <si>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</si>
  <si>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</si>
  <si>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</si>
  <si>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</si>
  <si>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</si>
  <si>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</si>
  <si>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</si>
  <si>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</si>
  <si>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</si>
  <si>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</si>
  <si>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</si>
  <si>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</si>
  <si>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</si>
  <si>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</si>
  <si>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</si>
  <si>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</si>
  <si>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</si>
  <si>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</si>
  <si>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</si>
  <si>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</si>
  <si>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</si>
  <si>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</si>
  <si>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</si>
  <si>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</si>
  <si>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</si>
  <si>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</si>
  <si>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</si>
  <si>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</si>
  <si>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</si>
  <si>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</si>
  <si>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</si>
  <si>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</si>
  <si>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</si>
  <si>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</si>
  <si>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</si>
  <si>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</si>
  <si>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</si>
  <si>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</si>
  <si>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</si>
  <si>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</si>
  <si>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</si>
  <si>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</si>
  <si>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</si>
  <si>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</si>
  <si>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</si>
  <si>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</si>
  <si>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</si>
  <si>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</si>
  <si>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</si>
  <si>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</si>
  <si>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</si>
  <si>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</si>
  <si>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</si>
  <si>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</si>
  <si>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</si>
  <si>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</si>
  <si>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</si>
  <si>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</si>
  <si>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</si>
  <si>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</si>
  <si>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</si>
  <si>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</si>
  <si>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</si>
  <si>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</si>
  <si>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</si>
  <si>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</si>
  <si>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</si>
  <si>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</si>
  <si>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</si>
  <si>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</si>
  <si>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</si>
  <si>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</si>
  <si>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</si>
  <si>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</si>
  <si>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</si>
  <si>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</si>
  <si>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</si>
  <si>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</si>
  <si>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</si>
  <si>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</si>
  <si>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</si>
  <si>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</si>
  <si>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</si>
  <si>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</si>
  <si>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</si>
  <si>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</si>
  <si>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</si>
  <si>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</si>
  <si>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</si>
  <si>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</si>
  <si>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</si>
  <si>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</si>
  <si>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</si>
  <si>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</si>
  <si>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</si>
  <si>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</si>
  <si>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</si>
  <si>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</si>
  <si>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</si>
  <si>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</si>
  <si>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</si>
  <si>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</si>
  <si>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</si>
  <si>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</si>
  <si>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</si>
  <si>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</si>
  <si>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</si>
  <si>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</si>
  <si>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</si>
  <si>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</si>
  <si>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</si>
  <si>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</si>
  <si>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</si>
  <si>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</si>
  <si>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</si>
  <si>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</si>
  <si>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</si>
  <si>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</si>
  <si>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</si>
  <si>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</si>
  <si>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</si>
  <si>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</si>
  <si>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</si>
  <si>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</si>
  <si>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</si>
  <si>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</si>
  <si>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</si>
  <si>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</si>
  <si>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</si>
  <si>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</si>
  <si>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</si>
  <si>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</si>
  <si>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</si>
  <si>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</si>
  <si>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</si>
  <si>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</si>
  <si>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</si>
  <si>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</si>
  <si>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</si>
  <si>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</si>
  <si>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</si>
  <si>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</si>
  <si>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</si>
  <si>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</si>
  <si>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</si>
  <si>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</si>
  <si>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</si>
  <si>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</si>
  <si>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</si>
  <si>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</si>
  <si>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</si>
  <si>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</si>
  <si>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</si>
  <si>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</si>
  <si>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</si>
  <si>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</si>
  <si>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</si>
  <si>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</si>
  <si>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</si>
  <si>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</si>
  <si>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</si>
  <si>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</si>
  <si>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</si>
  <si>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</si>
  <si>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</si>
  <si>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</si>
  <si>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</si>
  <si>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</si>
  <si>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</si>
  <si>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</si>
  <si>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</si>
  <si>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</si>
  <si>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</si>
  <si>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</si>
  <si>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</si>
  <si>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</si>
  <si>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</si>
  <si>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</si>
  <si>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</si>
  <si>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</si>
  <si>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</si>
  <si>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</si>
  <si>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</si>
  <si>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</si>
  <si>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</si>
  <si>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</si>
  <si>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</si>
  <si>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</si>
  <si>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</si>
  <si>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</si>
  <si>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</si>
  <si>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</si>
  <si>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</si>
  <si>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</si>
  <si>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</si>
  <si>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</si>
  <si>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</si>
  <si>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</si>
  <si>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</si>
  <si>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</si>
  <si>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</si>
  <si>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</si>
  <si>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</si>
  <si>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</si>
  <si>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</si>
  <si>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</si>
  <si>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</si>
  <si>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</si>
  <si>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</si>
  <si>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</si>
  <si>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</si>
  <si>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</si>
  <si>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</si>
  <si>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</si>
  <si>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</si>
  <si>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</si>
  <si>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</si>
  <si>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</si>
  <si>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</si>
  <si>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</si>
  <si>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</si>
  <si>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</si>
  <si>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</si>
  <si>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</si>
  <si>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</si>
  <si>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</si>
  <si>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</si>
  <si>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</si>
  <si>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</si>
  <si>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</si>
  <si>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</si>
  <si>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</si>
  <si>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</si>
  <si>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</si>
  <si>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</si>
  <si>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</si>
  <si>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</si>
  <si>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</si>
  <si>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</si>
  <si>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</si>
  <si>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</si>
  <si>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</si>
  <si>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</si>
  <si>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</si>
  <si>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</si>
  <si>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</si>
  <si>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</si>
  <si>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</si>
  <si>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</si>
  <si>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</si>
  <si>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</si>
  <si>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</si>
  <si>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</si>
  <si>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</si>
  <si>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</si>
  <si>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</si>
  <si>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</si>
  <si>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</si>
  <si>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</si>
  <si>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</si>
  <si>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</si>
  <si>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</si>
  <si>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</si>
  <si>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</si>
  <si>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</si>
  <si>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</si>
  <si>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</si>
  <si>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</si>
  <si>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</si>
  <si>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</si>
  <si>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</si>
  <si>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</si>
  <si>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</si>
  <si>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</si>
  <si>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</si>
  <si>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</si>
  <si>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</si>
  <si>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</si>
  <si>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</si>
  <si>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</si>
  <si>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</si>
  <si>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</si>
  <si>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</si>
  <si>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</si>
  <si>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</si>
  <si>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</si>
  <si>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</si>
  <si>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</si>
  <si>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</si>
  <si>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</si>
  <si>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</si>
  <si>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</si>
  <si>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</si>
  <si>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</si>
  <si>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</si>
  <si>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</si>
  <si>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</si>
  <si>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</si>
  <si>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</si>
  <si>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</si>
  <si>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</si>
  <si>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</si>
  <si>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</si>
  <si>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</si>
  <si>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</si>
  <si>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</si>
  <si>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</si>
  <si>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</si>
  <si>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</si>
  <si>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</si>
  <si>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</si>
  <si>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</si>
  <si>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</si>
  <si>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</si>
  <si>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</si>
  <si>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</si>
  <si>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</si>
  <si>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</si>
  <si>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</si>
  <si>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</si>
  <si>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</si>
  <si>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</si>
  <si>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</si>
  <si>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</si>
  <si>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</si>
  <si>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</si>
  <si>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</si>
  <si>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</si>
  <si>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</si>
  <si>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</si>
  <si>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</si>
  <si>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</si>
  <si>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</si>
  <si>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</si>
  <si>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</si>
  <si>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</si>
  <si>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</si>
  <si>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</si>
  <si>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</si>
  <si>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</si>
  <si>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</si>
  <si>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</si>
  <si>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</si>
  <si>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</si>
  <si>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</si>
  <si>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</si>
  <si>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</si>
  <si>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</si>
  <si>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</si>
  <si>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</si>
  <si>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</si>
  <si>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</si>
  <si>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</si>
  <si>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</si>
  <si>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</si>
  <si>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</si>
  <si>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</si>
  <si>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</si>
  <si>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</si>
  <si>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</si>
  <si>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</si>
  <si>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</si>
  <si>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</si>
  <si>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</si>
  <si>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</si>
  <si>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</si>
  <si>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</si>
  <si>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</si>
  <si>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</si>
  <si>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</si>
  <si>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</si>
  <si>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</si>
  <si>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</si>
  <si>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</si>
  <si>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</si>
  <si>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</si>
  <si>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</si>
  <si>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</si>
  <si>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</si>
  <si>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</si>
  <si>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</si>
  <si>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</si>
  <si>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</si>
  <si>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</si>
  <si>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</si>
  <si>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</si>
  <si>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</si>
  <si>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</si>
  <si>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</si>
  <si>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</si>
  <si>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</si>
  <si>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</si>
  <si>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</si>
  <si>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</si>
  <si>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</si>
  <si>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</si>
  <si>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</si>
  <si>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</si>
  <si>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</si>
  <si>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</si>
  <si>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</si>
  <si>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</si>
  <si>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</si>
  <si>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</si>
  <si>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</si>
  <si>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</si>
  <si>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</si>
  <si>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</si>
  <si>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</si>
  <si>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</si>
  <si>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</si>
  <si>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</si>
  <si>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</si>
  <si>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</si>
  <si>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</si>
  <si>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</si>
  <si>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</si>
  <si>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</si>
  <si>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</si>
  <si>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</si>
  <si>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</si>
  <si>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</si>
  <si>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</si>
  <si>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</si>
  <si>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</si>
  <si>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</si>
  <si>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</si>
  <si>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</si>
  <si>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</si>
  <si>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</si>
  <si>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</si>
  <si>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</si>
  <si>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</si>
  <si>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</si>
  <si>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</si>
  <si>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</si>
  <si>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</si>
  <si>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</si>
  <si>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</si>
  <si>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</si>
  <si>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</si>
  <si>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</si>
  <si>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</si>
  <si>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</si>
  <si>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</si>
  <si>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</si>
  <si>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</si>
  <si>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</si>
  <si>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</si>
  <si>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</si>
  <si>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</si>
  <si>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</si>
  <si>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</si>
  <si>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</si>
  <si>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</si>
  <si>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</si>
  <si>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</si>
  <si>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</si>
  <si>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</si>
  <si>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</si>
  <si>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</si>
  <si>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</si>
  <si>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</si>
  <si>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</si>
  <si>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</si>
  <si>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</si>
  <si>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</si>
  <si>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</si>
  <si>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</si>
  <si>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</si>
  <si>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</si>
  <si>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</si>
  <si>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</si>
  <si>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</si>
  <si>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</si>
  <si>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</si>
  <si>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</si>
  <si>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</si>
  <si>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</si>
  <si>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</si>
  <si>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</si>
  <si>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</si>
  <si>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</si>
  <si>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</si>
  <si>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</si>
  <si>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</si>
  <si>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</si>
  <si>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</si>
  <si>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</si>
  <si>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</si>
  <si>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</si>
  <si>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</si>
  <si>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</si>
  <si>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</si>
  <si>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</si>
  <si>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</si>
  <si>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</si>
  <si>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</si>
  <si>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</si>
  <si>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</si>
  <si>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</si>
  <si>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</si>
  <si>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</si>
  <si>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</si>
  <si>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</si>
  <si>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</si>
  <si>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</si>
  <si>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</si>
  <si>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</si>
  <si>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</si>
  <si>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</si>
  <si>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</si>
  <si>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</si>
  <si>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</si>
  <si>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</si>
  <si>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</si>
  <si>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</si>
  <si>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</si>
  <si>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</si>
  <si>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</si>
  <si>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</si>
  <si>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</si>
  <si>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</si>
  <si>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</si>
  <si>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</si>
  <si>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</si>
  <si>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</si>
  <si>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</si>
  <si>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</si>
  <si>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</si>
  <si>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</si>
  <si>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</si>
  <si>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</si>
  <si>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</si>
  <si>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</si>
  <si>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</si>
  <si>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</si>
  <si>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</si>
  <si>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</si>
  <si>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</si>
  <si>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</si>
  <si>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</si>
  <si>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</si>
  <si>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</si>
  <si>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</si>
  <si>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</si>
  <si>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</si>
  <si>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</si>
  <si>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</si>
  <si>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</si>
  <si>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</si>
  <si>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</si>
  <si>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</si>
  <si>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</si>
  <si>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</si>
  <si>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</si>
  <si>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</si>
  <si>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</si>
  <si>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</si>
  <si>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</si>
  <si>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</si>
  <si>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</si>
  <si>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</si>
  <si>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</si>
  <si>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</si>
  <si>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</si>
  <si>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</si>
  <si>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</si>
  <si>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</si>
  <si>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</si>
  <si>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</si>
  <si>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</si>
  <si>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</si>
  <si>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</si>
  <si>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</si>
  <si>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</si>
  <si>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</si>
  <si>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</si>
  <si>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</si>
  <si>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</si>
  <si>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</si>
  <si>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</si>
  <si>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</si>
  <si>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</si>
  <si>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</si>
  <si>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</si>
  <si>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</si>
  <si>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</si>
  <si>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</si>
  <si>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</si>
  <si>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</si>
  <si>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</si>
  <si>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</si>
  <si>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</si>
  <si>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</si>
  <si>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</si>
  <si>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</si>
  <si>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</si>
  <si>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</si>
  <si>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</si>
  <si>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</si>
  <si>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</si>
  <si>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</si>
  <si>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</si>
  <si>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</si>
  <si>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</si>
  <si>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</si>
  <si>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</si>
  <si>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</si>
  <si>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</si>
  <si>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</si>
  <si>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</si>
  <si>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</si>
  <si>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</si>
  <si>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</si>
  <si>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</si>
  <si>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</si>
  <si>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</si>
  <si>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</si>
  <si>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</si>
  <si>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</si>
  <si>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</si>
  <si>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</si>
  <si>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</si>
  <si>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</si>
  <si>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</si>
  <si>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</si>
  <si>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</si>
  <si>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</si>
  <si>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</si>
  <si>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</si>
  <si>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</si>
  <si>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</si>
  <si>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</si>
  <si>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</si>
  <si>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</si>
  <si>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</si>
  <si>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</si>
  <si>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</si>
  <si>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</si>
  <si>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</si>
  <si>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</si>
  <si>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</si>
  <si>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</si>
  <si>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</si>
  <si>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</si>
  <si>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</si>
  <si>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</si>
  <si>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</si>
  <si>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</si>
  <si>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</si>
  <si>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</si>
  <si>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</si>
  <si>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</si>
  <si>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</si>
  <si>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</si>
  <si>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</si>
  <si>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</si>
  <si>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</si>
  <si>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</si>
  <si>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</si>
  <si>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</si>
  <si>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</si>
  <si>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</si>
  <si>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</si>
  <si>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</si>
  <si>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</si>
  <si>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</si>
  <si>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</si>
  <si>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</si>
  <si>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</si>
  <si>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</si>
  <si>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</si>
  <si>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</si>
  <si>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</si>
  <si>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</si>
  <si>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</si>
  <si>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</si>
  <si>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</si>
  <si>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</si>
  <si>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</si>
  <si>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</si>
  <si>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</si>
  <si>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</si>
  <si>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</si>
  <si>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</si>
  <si>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</si>
  <si>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</si>
  <si>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</si>
  <si>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</si>
  <si>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</si>
  <si>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</si>
  <si>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</si>
  <si>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</si>
  <si>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</si>
  <si>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</si>
  <si>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</si>
  <si>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</si>
  <si>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</si>
  <si>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</si>
  <si>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</si>
  <si>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</si>
  <si>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</si>
  <si>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</si>
  <si>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</si>
  <si>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</si>
  <si>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</si>
  <si>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</si>
  <si>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</si>
  <si>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</si>
  <si>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</si>
  <si>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</si>
  <si>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</si>
  <si>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</si>
  <si>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</si>
  <si>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</si>
  <si>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</si>
  <si>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</si>
  <si>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</si>
  <si>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</si>
  <si>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</si>
  <si>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</si>
  <si>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</si>
  <si>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</si>
  <si>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</si>
  <si>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</si>
  <si>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</si>
  <si>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</si>
  <si>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</si>
  <si>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</si>
  <si>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</si>
  <si>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</si>
  <si>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</si>
  <si>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</si>
  <si>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</si>
  <si>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</si>
  <si>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</si>
  <si>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</si>
  <si>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</si>
  <si>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</si>
  <si>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</si>
  <si>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</si>
  <si>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</si>
  <si>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</si>
  <si>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</si>
  <si>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</si>
  <si>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</si>
  <si>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</si>
  <si>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</si>
  <si>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</si>
  <si>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</si>
  <si>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</si>
  <si>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</si>
  <si>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</si>
  <si>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</si>
  <si>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</si>
  <si>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</si>
  <si>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</si>
  <si>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</si>
  <si>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</si>
  <si>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</si>
  <si>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</si>
  <si>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</si>
  <si>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</si>
  <si>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</si>
  <si>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</si>
  <si>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</si>
  <si>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</si>
  <si>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</si>
  <si>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</si>
  <si>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</si>
  <si>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</si>
  <si>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</si>
  <si>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</si>
  <si>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</si>
  <si>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</si>
  <si>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</si>
  <si>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</si>
  <si>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</si>
  <si>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</si>
  <si>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</si>
  <si>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</si>
  <si>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</si>
  <si>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</si>
  <si>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</si>
  <si>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</si>
  <si>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</si>
  <si>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</si>
  <si>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</si>
  <si>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</si>
  <si>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</si>
  <si>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</si>
  <si>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</si>
  <si>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</si>
  <si>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</si>
  <si>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</si>
  <si>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</si>
  <si>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</si>
  <si>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</si>
  <si>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</si>
  <si>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</si>
  <si>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</si>
  <si>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</si>
  <si>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</si>
  <si>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</si>
  <si>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</si>
  <si>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</si>
  <si>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</si>
  <si>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</si>
  <si>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</si>
  <si>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</si>
  <si>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</si>
  <si>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</si>
  <si>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</si>
  <si>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</si>
  <si>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</si>
  <si>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</si>
  <si>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</si>
  <si>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</si>
  <si>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</si>
  <si>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</si>
  <si>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</si>
  <si>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</si>
  <si>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</si>
  <si>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</si>
  <si>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</si>
  <si>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</si>
  <si>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</si>
  <si>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</si>
  <si>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</si>
  <si>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</si>
  <si>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</si>
  <si>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</si>
  <si>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</si>
  <si>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</si>
  <si>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</si>
  <si>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</si>
  <si>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</si>
  <si>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</si>
  <si>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</si>
  <si>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</si>
  <si>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</si>
  <si>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</si>
  <si>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</si>
  <si>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</si>
  <si>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</si>
  <si>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</si>
  <si>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</si>
  <si>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</si>
  <si>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</si>
  <si>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</si>
  <si>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</si>
  <si>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</si>
  <si>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</si>
  <si>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</si>
  <si>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</si>
  <si>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</si>
  <si>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</si>
  <si>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</si>
  <si>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</si>
  <si>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</si>
  <si>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</si>
  <si>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</si>
  <si>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</si>
  <si>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</si>
  <si>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</si>
  <si>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</si>
  <si>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</si>
  <si>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</si>
  <si>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</si>
  <si>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</si>
  <si>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</si>
  <si>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</si>
  <si>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</si>
  <si>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</si>
  <si>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</si>
  <si>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</si>
  <si>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</si>
  <si>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</si>
  <si>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</si>
  <si>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</si>
  <si>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</si>
  <si>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</si>
  <si>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</si>
  <si>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</si>
  <si>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</si>
  <si>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</si>
  <si>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</si>
  <si>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</si>
  <si>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</si>
  <si>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</si>
  <si>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</si>
  <si>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</si>
  <si>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</si>
  <si>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</si>
  <si>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</si>
  <si>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</si>
  <si>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</si>
  <si>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</si>
  <si>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</si>
  <si>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</si>
  <si>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</si>
  <si>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</si>
  <si>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</si>
  <si>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</si>
  <si>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</si>
  <si>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</si>
  <si>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</si>
  <si>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</si>
  <si>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</si>
  <si>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</si>
  <si>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</si>
  <si>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</si>
  <si>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</si>
  <si>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</si>
  <si>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</si>
  <si>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</si>
  <si>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</si>
  <si>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</si>
  <si>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</si>
  <si>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</si>
  <si>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</si>
  <si>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</si>
  <si>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</si>
  <si>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</si>
  <si>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</si>
  <si>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</si>
  <si>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</si>
  <si>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</si>
  <si>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</si>
  <si>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</si>
  <si>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</si>
  <si>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</si>
  <si>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</si>
  <si>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</si>
  <si>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</si>
  <si>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</si>
  <si>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</si>
  <si>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</si>
  <si>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</si>
  <si>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</si>
  <si>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</si>
  <si>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</si>
  <si>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</si>
  <si>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</si>
  <si>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</si>
  <si>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</si>
  <si>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</si>
  <si>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</si>
  <si>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</si>
  <si>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</si>
  <si>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</si>
  <si>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</si>
  <si>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</si>
  <si>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</si>
  <si>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</si>
  <si>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</si>
  <si>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</si>
  <si>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</si>
  <si>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</si>
  <si>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</si>
  <si>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</si>
  <si>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</si>
  <si>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</si>
  <si>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</si>
  <si>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</si>
  <si>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</si>
  <si>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</si>
  <si>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</si>
  <si>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</si>
  <si>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</si>
  <si>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</si>
  <si>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</si>
  <si>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</si>
  <si>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</si>
  <si>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</si>
  <si>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</si>
  <si>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</si>
  <si>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</si>
  <si>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</si>
  <si>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</si>
  <si>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</si>
  <si>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</si>
  <si>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</si>
  <si>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</si>
  <si>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</si>
  <si>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</si>
  <si>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</si>
  <si>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</si>
  <si>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</si>
  <si>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</si>
  <si>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</si>
  <si>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</si>
  <si>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</si>
  <si>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</si>
  <si>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</si>
  <si>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</si>
  <si>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</si>
  <si>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</si>
  <si>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</si>
  <si>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</si>
  <si>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</si>
  <si>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</si>
  <si>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</si>
  <si>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</si>
  <si>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</si>
  <si>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</si>
  <si>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</si>
  <si>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</si>
  <si>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</si>
  <si>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</si>
  <si>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</si>
  <si>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</si>
  <si>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</si>
  <si>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</si>
  <si>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</si>
  <si>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</si>
  <si>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</si>
  <si>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</si>
  <si>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</si>
  <si>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</si>
  <si>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</si>
  <si>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</si>
  <si>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</si>
  <si>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</si>
  <si>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</si>
  <si>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</si>
  <si>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</si>
  <si>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</si>
  <si>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</si>
  <si>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</si>
  <si>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</si>
  <si>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</si>
  <si>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</si>
  <si>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</si>
  <si>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</si>
  <si>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</si>
  <si>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</si>
  <si>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</si>
  <si>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</si>
  <si>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</si>
  <si>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</si>
  <si>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</si>
  <si>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</si>
  <si>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</si>
  <si>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</si>
  <si>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</si>
  <si>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</si>
  <si>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</si>
  <si>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</si>
  <si>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</si>
  <si>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</si>
  <si>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</si>
  <si>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</si>
  <si>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</si>
  <si>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</si>
  <si>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</si>
  <si>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</si>
  <si>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</si>
  <si>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</si>
  <si>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</si>
  <si>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</si>
  <si>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</si>
  <si>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</si>
  <si>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</si>
  <si>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</si>
  <si>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</si>
  <si>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</si>
  <si>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</si>
  <si>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</si>
  <si>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</si>
  <si>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</si>
  <si>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</si>
  <si>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</si>
  <si>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</si>
  <si>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</si>
  <si>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</si>
  <si>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</si>
  <si>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</si>
  <si>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</si>
  <si>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</si>
  <si>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</si>
  <si>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</si>
  <si>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</si>
  <si>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</si>
  <si>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</si>
  <si>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</si>
  <si>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</si>
  <si>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</si>
  <si>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</si>
  <si>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</si>
  <si>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</si>
  <si>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</si>
  <si>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</si>
  <si>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</si>
  <si>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</si>
  <si>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</si>
  <si>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</si>
  <si>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</si>
  <si>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</si>
  <si>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</si>
  <si>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</si>
  <si>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</si>
  <si>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</si>
  <si>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</si>
  <si>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</si>
  <si>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</si>
  <si>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</si>
  <si>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</si>
  <si>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</si>
  <si>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</si>
  <si>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</si>
  <si>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</si>
  <si>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</si>
  <si>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</si>
  <si>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</si>
  <si>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</si>
  <si>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</si>
  <si>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</si>
  <si>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</si>
  <si>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</si>
  <si>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</si>
  <si>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</si>
  <si>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</si>
  <si>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</si>
  <si>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</si>
  <si>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</si>
  <si>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</si>
  <si>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</si>
  <si>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</si>
  <si>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</si>
  <si>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</si>
  <si>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</si>
  <si>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</si>
  <si>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</si>
  <si>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</si>
  <si>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</si>
  <si>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</si>
  <si>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</si>
  <si>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</si>
  <si>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</si>
  <si>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</si>
  <si>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</si>
  <si>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</si>
  <si>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</si>
  <si>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</si>
  <si>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</si>
  <si>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</si>
  <si>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</si>
  <si>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</si>
  <si>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</si>
  <si>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</si>
  <si>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</si>
  <si>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</si>
  <si>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</si>
  <si>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</si>
  <si>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</si>
  <si>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</si>
  <si>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</si>
  <si>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</si>
  <si>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</si>
  <si>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</si>
  <si>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</si>
  <si>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</si>
  <si>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</si>
  <si>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</si>
  <si>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</si>
  <si>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</si>
  <si>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</si>
  <si>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</si>
  <si>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</si>
  <si>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</si>
  <si>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</si>
  <si>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</si>
  <si>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</si>
  <si>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</si>
  <si>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</si>
  <si>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</si>
  <si>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</si>
  <si>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</si>
  <si>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</si>
  <si>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</si>
  <si>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</si>
  <si>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</si>
  <si>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</si>
  <si>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</si>
  <si>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</si>
  <si>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</si>
  <si>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</si>
  <si>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</si>
  <si>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</si>
  <si>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</si>
  <si>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</si>
  <si>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</si>
  <si>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</si>
  <si>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</si>
  <si>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</si>
  <si>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</si>
  <si>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</si>
  <si>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</si>
  <si>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</si>
  <si>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</si>
  <si>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</si>
  <si>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</si>
  <si>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</si>
  <si>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</si>
  <si>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</si>
  <si>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</si>
  <si>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</si>
  <si>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</si>
  <si>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</si>
  <si>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</si>
  <si>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</si>
  <si>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</si>
  <si>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</si>
  <si>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</si>
  <si>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</si>
  <si>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</si>
  <si>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</si>
  <si>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</si>
  <si>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</si>
  <si>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</si>
  <si>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</si>
  <si>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</si>
  <si>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</si>
  <si>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</si>
  <si>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</si>
  <si>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</si>
  <si>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</si>
  <si>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</si>
  <si>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</si>
  <si>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</si>
  <si>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</si>
  <si>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</si>
  <si>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</si>
  <si>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</si>
  <si>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</si>
  <si>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</si>
  <si>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</si>
  <si>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</si>
  <si>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</si>
  <si>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</si>
  <si>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</si>
  <si>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</si>
  <si>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</si>
  <si>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</si>
  <si>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</si>
  <si>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</si>
  <si>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</si>
  <si>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</si>
  <si>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</si>
  <si>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</si>
  <si>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</si>
  <si>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</si>
  <si>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</si>
  <si>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</si>
  <si>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</si>
  <si>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</si>
  <si>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</si>
  <si>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</si>
  <si>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</si>
  <si>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</si>
  <si>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</si>
  <si>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</si>
  <si>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</si>
  <si>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</si>
  <si>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</si>
  <si>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</si>
  <si>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</si>
  <si>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</si>
  <si>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</si>
  <si>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</si>
  <si>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</si>
  <si>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</si>
  <si>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</si>
  <si>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</si>
  <si>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</si>
  <si>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</si>
  <si>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</si>
  <si>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</si>
  <si>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</si>
  <si>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</si>
  <si>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</si>
  <si>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</si>
  <si>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</si>
  <si>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</si>
  <si>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</si>
  <si>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</si>
  <si>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</si>
  <si>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</si>
  <si>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</si>
  <si>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</si>
  <si>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</si>
  <si>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</si>
  <si>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</si>
  <si>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</si>
  <si>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</si>
  <si>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</si>
  <si>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</si>
  <si>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</si>
  <si>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</si>
  <si>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</si>
  <si>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</si>
  <si>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</si>
  <si>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</si>
  <si>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</si>
  <si>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</si>
  <si>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</si>
  <si>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</si>
  <si>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</si>
  <si>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</si>
  <si>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</si>
  <si>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</si>
  <si>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</si>
  <si>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</si>
  <si>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</si>
  <si>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</si>
  <si>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</si>
  <si>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</si>
  <si>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</si>
  <si>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</si>
  <si>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</si>
  <si>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</si>
  <si>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</si>
  <si>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</si>
  <si>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</si>
  <si>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</si>
  <si>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</si>
  <si>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</si>
  <si>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</si>
  <si>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</si>
  <si>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</si>
  <si>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</si>
  <si>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</si>
  <si>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</si>
  <si>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</si>
  <si>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</si>
  <si>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</si>
  <si>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</si>
  <si>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</si>
  <si>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</si>
  <si>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</si>
  <si>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</si>
  <si>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</si>
  <si>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</si>
  <si>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</si>
  <si>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</si>
  <si>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</si>
  <si>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</si>
  <si>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</si>
  <si>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</si>
  <si>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</si>
  <si>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</si>
  <si>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</si>
  <si>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</si>
  <si>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</si>
  <si>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</si>
  <si>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</si>
  <si>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</si>
  <si>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</si>
  <si>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</si>
  <si>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</si>
  <si>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</si>
  <si>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</si>
  <si>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</si>
  <si>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</si>
  <si>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</si>
  <si>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</si>
  <si>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</si>
  <si>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</si>
  <si>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</si>
  <si>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</si>
  <si>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</si>
  <si>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</si>
  <si>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</si>
  <si>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</si>
  <si>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</si>
  <si>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</si>
  <si>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</si>
  <si>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</si>
  <si>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</si>
  <si>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</si>
  <si>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</si>
  <si>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</si>
  <si>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</si>
  <si>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</si>
  <si>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</si>
  <si>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</si>
  <si>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</si>
  <si>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</si>
  <si>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60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</si>
  <si>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</si>
  <si>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</si>
  <si>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</si>
  <si>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</si>
  <si>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</si>
  <si>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</si>
  <si>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</si>
  <si>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</si>
  <si>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</si>
  <si>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</si>
  <si>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</si>
  <si>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</si>
  <si>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</si>
  <si>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</si>
  <si>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</si>
  <si>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</si>
  <si>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PCM-20251123-00001023</t>
  </si>
  <si>
    <t>MAK2710</t>
  </si>
  <si>
    <t xml:space="preserve">EM team need 40 min </t>
  </si>
  <si>
    <t>NO PCM</t>
  </si>
  <si>
    <t>team on the way 20 minutes will reach</t>
  </si>
  <si>
    <t>PCM-20251123-00000892</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</si>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</sst>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30" dataDxfId="29" headerRowBorderDxfId="27" tableBorderDxfId="28">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tabSelected="1" workbookViewId="0">
      <selection activeCell="J12" sqref="J12"/>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321.59406932870479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45984.542495254631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45984.542495254631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45984.542495254631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45984.542495254631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45984.542495254631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45984.542495254631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45984.542495254631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45984.542495254631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45984.542495254631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45984.542495254631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45984.542495254631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45984.542495254631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45984.542495254631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45984.542495254631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45984.542495254631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45984.542495254631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45984.542495254631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45984.542495254631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45984.542495254631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45984.542495254631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45984.542495254631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45984.542495254631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45984.542495254631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45984.542495254631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45984.542495254631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45984.542495254631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45984.542495254631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45984.542495254631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45984.542495254631</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45984.542495254631</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528DD8D3-FFD0-4E2D-AE14-F04FB1F7D43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159.54265729166946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0.15507627314946149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45984.542495254631</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45984.542495254631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45984.542495254631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45984.542495254631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45984.542495254631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45984.542495254631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45984.542495254631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45984.542495254631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45984.542495254631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45984.542495254631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45984.542495254631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45984.542495254631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45984.542495254631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45984.542495254631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45984.542495254631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45984.542495254631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45984.542495254631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45984.542495254631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45984.542495254631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45984.542495254631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45984.542495254631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45984.542495254631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45984.542495254631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45984.542495254631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45984.542495254631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45984.542495254631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45984.542495254631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45984.542495254631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45984.542495254631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45984.542495254631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45984.542495254631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45984.542495254631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45984.542495254631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45984.542495254631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45984.542495254631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45984.542495254631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45984.542495254631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45984.542495254631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45984.542495254631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45984.542495254631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45984.542495254631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45984.542495254631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45984.542495254631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45984.542495254631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45984.542495254631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45984.542495254631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45984.542495254631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45984.542495254631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45984.542495254631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45984.542495254631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45984.542495254631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45984.542495254631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45984.542495254631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45984.542495254631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45984.542495254631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45984.542495254631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45984.542495254631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45984.542495254631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45984.542495254631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45984.542495254631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45984.542495254631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45984.542495254631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45984.542495254631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45984.542495254631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45984.542495254631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45984.542495254631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45984.542495254631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45984.542495254631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45984.542495254631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45984.542495254631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45984.542495254631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45984.542495254631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45984.542495254631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45984.542495254631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45984.542495254631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45984.542495254631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45984.542495254631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45984.542495254631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45984.542495254631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45984.542495254631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45984.542495254631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45984.542495254631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45984.542495254631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45984.542495254631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45984.542495254631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45984.542495254631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45984.542495254631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45984.542495254631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45984.542495254631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45984.542495254631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45984.542495254631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45984.542495254631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45984.542495254631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45984.542495254631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45984.542495254631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45984.542495254631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45984.542495254631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45984.542495254631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45984.542495254631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45984.542495254631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45984.542495254631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45984.542495254631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45984.542495254631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45984.542495254631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45984.542495254631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45984.542495254631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45984.542495254631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45984.542495254631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45984.542495254631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45984.542495254631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45984.542495254631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45984.542495254631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45984.542495254631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45984.542495254631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45984.542495254631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45984.542495254631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45984.542495254631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45984.542495254631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45984.542495254631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45984.542495254631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45984.542495254631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45984.542495254631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45984.542495254631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45984.542495254631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45984.542495254631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45984.542495254631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45984.542495254631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45984.542495254631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45984.542495254631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45984.542495254631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45984.542495254631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45984.542495254631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45984.542495254631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45984.542495254631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45984.542495254631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45984.542495254631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45984.542495254631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45984.542495254631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45984.542495254631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45984.542495254631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45984.542495254631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45984.542495254631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45984.542495254631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45984.542495254631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45984.542495254631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45984.542495254631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45984.542495254631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45984.542495254631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45984.542495254631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45984.542495254631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45984.542495254631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45984.542495254631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45984.542495254631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45984.542495254631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45984.542495254631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45984.542495254631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45984.542495254631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45984.542495254631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45984.542495254631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45984.542495254631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45984.542495254631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45984.542495254631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45984.542495254631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45984.542495254631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45984.542495254631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45984.542495254631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45984.542495254631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45984.542495254631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45984.542495254631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45984.542495254631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45984.542495254631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45984.542495254631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45984.542495254631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45984.542495254631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45984.542495254631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45984.542495254631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45984.542495254631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45984.542495254631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45984.542495254631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45984.542495254631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45984.542495254631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45984.542495254631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45984.542495254631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45984.542495254631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45984.542495254631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45984.542495254631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45984.542495254631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45984.542495254631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45984.542495254631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45984.542495254631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45984.542495254631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45984.542495254631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45984.542495254631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45984.542495254631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45984.542495254631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45984.542495254631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45984.542495254631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45984.542495254631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45984.542495254631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45984.542495254631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45984.542495254631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45984.542495254631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45984.542495254631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45984.542495254631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45984.542495254631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45984.542495254631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45984.542495254631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45984.542495254631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45984.542495254631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45984.542495254631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45984.542495254631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45984.542495254631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45984.542495254631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45984.542495254631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45984.542495254631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45984.542495254631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45984.542495254631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45984.542495254631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45984.542495254631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45984.542495254631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45984.542495254631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45984.542495254631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45984.542495254631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45984.542495254631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45984.542495254631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45984.542495254631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45984.542495254631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45984.542495254631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45984.542495254631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45984.542495254631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45984.542495254631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45984.542495254631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45984.542495254631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45984.542495254631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45984.542495254631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45984.542495254631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45984.542495254631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45984.542495254631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45984.542495254631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45984.542495254631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45984.542495254631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45984.542495254631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45984.542495254631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45984.542495254631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45984.542495254631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45984.542495254631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45984.542495254631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45984.542495254631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45984.542495254631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45984.542495254631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45984.542495254631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45984.542495254631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45984.542495254631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45984.542495254631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45984.542495254631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45984.542495254631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45984.542495254631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45984.542495254631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45984.542495254631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45984.542495254631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45984.542495254631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45984.542495254631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45984.542495254631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45984.542495254631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45984.542495254631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45984.542495254631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45984.542495254631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45984.542495254631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45984.542495254631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45984.542495254631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45984.542495254631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45984.542495254631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45984.542495254631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45984.542495254631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45984.542495254631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45984.542495254631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45984.542495254631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45984.542495254631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45984.542495254631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45984.542495254631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45984.542495254631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45984.542495254631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45984.542495254631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45984.542495254631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45984.542495254631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45984.542495254631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45984.542495254631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45984.542495254631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45984.542495254631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45984.542495254631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45984.542495254631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45984.542495254631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45984.542495254631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45984.542495254631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45984.542495254631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45984.542495254631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45984.542495254631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45984.542495254631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45984.542495254631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45984.542495254631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45984.542495254631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45984.542495254631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45984.542495254631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45984.542495254631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45984.542495254631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45984.542495254631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45984.542495254631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45984.542495254631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45984.542495254631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45984.542495254631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45984.542495254631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45984.542495254631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45984.542495254631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45984.542495254631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45984.542495254631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45984.542495254631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45984.542495254631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45984.542495254631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45984.542495254631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45984.542495254631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45984.542495254631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45984.542495254631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45984.542495254631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45984.542495254631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45984.542495254631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45984.542495254631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45984.542495254631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45984.542495254631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45984.542495254631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45984.542495254631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45984.542495254631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45984.542495254631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45984.542495254631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45984.542495254631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45984.542495254631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45984.542495254631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45984.542495254631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45984.542495254631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45984.542495254631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45984.542495254631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45984.542495254631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45984.542495254631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45984.542495254631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45984.542495254631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45984.542495254631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45984.542495254631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45984.542495254631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45984.542495254631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45984.542495254631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45984.542495254631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45984.542495254631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45984.542495254631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45984.542495254631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45984.542495254631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45984.542495254631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45984.542495254631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45984.542495254631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45984.542495254631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45984.542495254631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45984.542495254631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45984.542495254631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45984.542495254631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45984.542495254631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45984.542495254631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45984.542495254631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45984.542495254631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45984.542495254631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45984.542495254631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45984.542495254631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45984.542495254631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45984.542495254631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45984.542495254631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45984.542495254631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45984.542495254631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45984.542495254631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45984.542495254631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45984.542495254631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45984.542495254631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45984.542495254631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45984.542495254631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45984.542495254631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45984.542495254631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45984.542495254631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45984.542495254631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45984.542495254631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45984.542495254631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45984.542495254631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45984.542495254631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45984.542495254631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45984.542495254631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45984.542495254631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45984.542495254631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45984.542495254631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45984.542495254631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45984.542495254631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45984.542495254631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45984.542495254631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45984.542495254631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45984.542495254631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45984.542495254631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45984.542495254631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45984.542495254631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45984.542495254631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45984.542495254631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45984.542495254631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45984.542495254631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45984.542495254631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45984.542495254631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45984.542495254631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45984.542495254631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45984.542495254631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45984.542495254631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45984.542495254631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45984.542495254631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45984.542495254631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45984.542495254631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45984.542495254631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45984.542495254631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45984.542495254631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45984.542495254631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45984.542495254631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45984.542495254631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45984.542495254631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45984.542495254631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45984.542495254631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45984.542495254631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45984.542495254631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45984.542495254631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45984.542495254631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45984.542495254631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45984.542495254631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45984.542495254631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45984.542495254631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45984.542495254631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45984.542495254631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45984.542495254631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45984.542495254631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45984.542495254631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45984.542495254631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45984.542495254631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45984.542495254631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45984.542495254631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45984.542495254631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45984.542495254631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45984.542495254631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45984.542495254631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45984.542495254631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45984.542495254631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45984.542495254631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45984.542495254631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45984.542495254631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45984.542495254631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45984.542495254631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45984.542495254631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45984.542495254631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45984.542495254631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45984.542495254631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45984.542495254631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45984.542495254631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45984.542495254631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45984.542495254631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45984.542495254631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45984.542495254631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45984.542495254631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45984.542495254631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45984.542495254631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45984.542495254631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45984.542495254631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45984.542495254631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45984.542495254631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45984.542495254631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45984.542495254631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45984.542495254631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45984.542495254631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45984.542495254631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45984.542495254631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45984.542495254631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45984.542495254631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45984.542495254631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45984.542495254631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45984.542495254631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45984.542495254631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45984.542495254631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45984.542495254631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45984.542495254631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45984.542495254631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45984.542495254631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45984.542495254631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45984.542495254631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45984.542495254631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45984.542495254631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45984.542495254631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45984.542495254631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45984.542495254631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45984.542495254631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45984.542495254631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45984.542495254631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45984.542495254631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45984.542495254631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45984.542495254631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45984.542495254631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45984.542495254631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45984.542495254631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45984.542495254631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45984.542495254631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45984.542495254631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45984.542495254631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45984.542495254631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45984.542495254631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45984.542495254631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45984.542495254631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45984.542495254631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45984.542495254631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45984.542495254631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45984.542495254631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45984.542495254631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45984.542495254631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45984.542495254631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45984.542495254631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45984.542495254631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45984.542495254631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45984.542495254631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45984.542495254631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45984.542495254631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45984.542495254631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45984.542495254631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45984.542495254631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45984.542495254631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45984.542495254631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45984.542495254631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45984.542495254631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45984.542495254631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45984.542495254631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45984.542495254631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45984.542495254631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45984.542495254631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45984.542495254631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45984.542495254631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45984.542495254631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45984.542495254631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45984.542495254631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45984.542495254631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45984.542495254631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45984.542495254631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45984.542495254631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45984.542495254631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45984.542495254631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45984.542495254631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45984.542495254631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45984.542495254631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45984.542495254631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45984.542495254631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45984.542495254631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45984.542495254631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45984.542495254631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45984.542495254631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45984.542495254631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45984.542495254631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45984.542495254631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45984.542495254631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45984.542495254631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45984.542495254631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45984.542495254631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45984.542495254631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45984.542495254631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45984.542495254631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45984.542495254631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45984.542495254631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45984.542495254631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45984.542495254631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45984.542495254631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45984.542495254631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45984.542495254631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45984.542495254631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45984.542495254631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45984.542495254631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45984.542495254631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45984.542495254631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45984.542495254631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45984.542495254631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45984.542495254631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45984.542495254631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45984.542495254631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45984.542495254631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45984.542495254631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45984.542495254631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45984.542495254631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45984.542495254631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45984.542495254631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45984.542495254631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45984.542495254631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45984.542495254631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45984.542495254631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45984.542495254631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45984.542495254631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45984.542495254631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45984.542495254631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45984.542495254631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45984.542495254631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45984.542495254631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45984.542495254631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45984.542495254631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45984.542495254631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45984.542495254631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45984.542495254631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45984.542495254631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45984.542495254631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45984.542495254631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45984.542495254631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45984.542495254631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45984.542495254631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45984.542495254631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45984.542495254631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45984.542495254631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45984.542495254631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45984.542495254631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45984.542495254631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45984.542495254631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45984.542495254631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45984.542495254631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45984.542495254631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45984.542495254631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45984.542495254631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45984.542495254631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45984.542495254631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45984.542495254631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45984.542495254631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45984.542495254631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45984.542495254631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45984.542495254631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45984.542495254631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45984.542495254631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45984.542495254631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45984.542495254631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45984.542495254631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45984.542495254631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45984.542495254631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45984.542495254631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45984.542495254631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45984.542495254631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45984.542495254631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45984.542495254631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45984.542495254631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45984.542495254631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45984.542495254631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45984.542495254631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45984.542495254631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45984.542495254631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45984.542495254631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45984.542495254631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45984.542495254631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45984.542495254631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45984.542495254631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45984.542495254631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45984.542495254631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45984.542495254631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45984.542495254631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45984.542495254631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45984.542495254631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45984.542495254631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45984.542495254631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45984.542495254631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45984.542495254631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45984.542495254631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45984.542495254631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45984.542495254631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45984.542495254631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45984.542495254631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45984.542495254631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45984.542495254631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45984.542495254631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45984.542495254631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45984.542495254631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45984.542495254631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45984.542495254631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45984.542495254631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45984.542495254631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45984.542495254631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45984.542495254631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45984.542495254631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45984.542495254631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45984.542495254631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45984.542495254631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45984.542495254631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45984.542495254631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45984.542495254631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45984.542495254631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45984.542495254631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45984.542495254631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45984.542495254631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45984.542495254631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45984.542495254631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45984.542495254631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45984.542495254631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45984.542495254631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45984.542495254631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45984.542495254631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45984.542495254631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45984.542495254631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45984.542495254631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45984.542495254631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45984.542495254631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45984.542495254631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45984.542495254631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45984.542495254631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45984.542495254631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45984.542495254631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45984.542495254631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45984.542495254631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45984.542495254631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45984.542495254631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45984.542495254631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45984.542495254631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45984.542495254631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45984.542495254631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45984.542495254631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45984.542495254631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45984.542495254631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45984.542495254631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45984.542495254631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45984.542495254631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45984.542495254631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45984.542495254631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45984.542495254631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45984.542495254631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45984.542495254631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45984.542495254631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45984.542495254631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45984.542495254631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45984.542495254631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45984.542495254631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45984.542495254631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45984.542495254631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45984.542495254631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45984.542495254631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45984.542495254631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45984.542495254631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45984.542495254631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45984.542495254631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45984.542495254631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45984.542495254631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45984.542495254631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45984.542495254631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45984.542495254631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45984.542495254631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45984.542495254631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45984.542495254631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45984.542495254631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45984.542495254631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45984.542495254631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45984.542495254631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45984.542495254631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45984.542495254631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45984.542495254631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45984.542495254631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45984.542495254631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45984.542495254631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45984.542495254631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45984.542495254631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45984.542495254631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45984.542495254631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45984.542495254631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45984.542495254631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45984.542495254631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45984.542495254631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45984.542495254631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45984.542495254631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45984.542495254631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45984.542495254631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45984.542495254631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45984.542495254631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45984.542495254631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45984.542495254631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45984.542495254631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45984.542495254631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45984.542495254631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45984.542495254631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45984.542495254631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45984.542495254631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45984.542495254631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45984.542495254631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45984.542495254631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45984.542495254631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45984.542495254631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45984.542495254631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45984.542495254631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45984.542495254631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45984.542495254631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45984.542495254631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45984.542495254631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45984.542495254631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45984.542495254631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45984.542495254631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45984.542495254631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45984.542495254631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45984.542495254631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45984.542495254631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45984.542495254631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45984.542495254631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45984.542495254631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45984.542495254631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45984.542495254631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45984.542495254631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45984.542495254631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45984.542495254631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45984.542495254631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45984.542495254631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45984.542495254631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45984.542495254631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45984.542495254631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45984.542495254631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45984.542495254631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45984.542495254631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45984.542495254631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45984.542495254631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45984.542495254631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45984.542495254631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45984.542495254631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45984.542495254631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45984.542495254631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45984.542495254631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45984.542495254631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45984.542495254631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45984.542495254631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45984.542495254631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45984.542495254631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45984.542495254631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45984.542495254631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45984.542495254631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45984.542495254631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45984.542495254631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45984.542495254631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45984.542495254631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45984.542495254631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45984.542495254631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45984.542495254631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45984.542495254631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45984.542495254631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45984.542495254631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45984.542495254631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45984.542495254631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45984.542495254631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45984.542495254631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45984.542495254631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45984.542495254631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45984.542495254631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45984.542495254631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45984.542495254631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45984.542495254631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45984.542495254631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45984.542495254631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45984.542495254631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45984.542495254631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45984.542495254631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45984.542495254631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45984.542495254631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45984.542495254631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45984.542495254631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45984.542495254631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45984.542495254631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45984.542495254631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45984.542495254631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45984.542495254631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45984.542495254631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45984.542495254631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45984.542495254631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45984.542495254631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45984.542495254631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45984.542495254631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45984.542495254631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45984.542495254631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45984.542495254631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45984.542495254631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45984.542495254631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45984.542495254631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45984.542495254631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45984.542495254631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45984.542495254631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45984.542495254631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45984.542495254631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45984.542495254631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45984.542495254631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45984.542495254631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45984.542495254631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45984.542495254631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45984.542495254631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45984.542495254631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45984.542495254631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45984.542495254631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45984.542495254631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45984.542495254631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45984.542495254631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45984.542495254631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45984.542495254631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45984.542495254631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45984.542495254631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45984.542495254631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45984.542495254631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45984.542495254631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45984.542495254631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45984.542495254631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45984.542495254631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45984.542495254631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45984.542495254631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45984.542495254631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45984.542495254631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45984.542495254631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45984.542495254631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45984.542495254631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45984.542495254631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45984.542495254631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45984.542495254631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45984.542495254631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45984.542495254631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45984.542495254631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45984.542495254631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45984.542495254631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45984.542495254631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45984.542495254631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45984.542495254631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45984.542495254631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45984.542495254631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45984.542495254631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45984.542495254631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45984.542495254631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45984.542495254631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45984.542495254631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45984.542495254631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45984.542495254631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45984.542495254631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45984.542495254631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45984.542495254631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45984.542495254631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45984.542495254631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45984.542495254631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45984.542495254631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45984.542495254631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45984.542495254631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45984.542495254631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45984.542495254631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45984.542495254631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45984.542495254631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45984.542495254631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45984.542495254631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45984.542495254631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45984.542495254631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45984.542495254631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45984.542495254631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45984.542495254631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45984.542495254631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45984.542495254631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45984.542495254631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45984.542495254631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45984.542495254631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45984.542495254631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45984.542495254631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45984.542495254631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45984.542495254631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45984.542495254631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45984.542495254631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45984.542495254631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45984.542495254631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45984.542495254631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45984.542495254631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45984.542495254631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45984.542495254631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45984.542495254631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45984.542495254631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45984.542495254631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45984.542495254631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45984.542495254631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45984.542495254631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45984.542495254631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45984.542495254631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45984.542495254631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45984.542495254631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45984.542495254631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45984.542495254631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45984.542495254631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45984.542495254631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45984.542495254631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45984.542495254631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45984.542495254631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45984.542495254631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45984.542495254631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45984.542495254631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45984.542495254631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45984.542495254631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45984.542495254631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45984.542495254631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45984.542495254631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45984.542495254631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45984.542495254631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45984.542495254631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45984.542495254631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45984.542495254631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45984.542495254631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45984.542495254631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45984.542495254631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45984.542495254631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45984.542495254631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45984.542495254631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45984.542495254631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45984.542495254631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45984.542495254631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45984.542495254631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45984.542495254631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45984.542495254631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45984.542495254631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45984.542495254631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45984.542495254631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45984.542495254631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45984.542495254631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45984.542495254631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45984.542495254631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45984.542495254631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45984.542495254631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45984.542495254631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45984.542495254631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45984.542495254631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45984.542495254631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45984.542495254631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45984.542495254631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45984.542495254631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45984.542495254631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45984.542495254631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45984.542495254631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45984.542495254631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45984.542495254631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45984.542495254631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45984.542495254631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45984.542495254631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45984.542495254631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45984.542495254631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45984.542495254631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45984.542495254631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45984.542495254631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45984.542495254631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45984.542495254631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45984.542495254631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45984.542495254631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45984.542495254631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45984.542495254631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45984.542495254631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45984.542495254631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45984.542495254631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45984.542495254631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45984.542495254631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45984.542495254631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45984.542495254631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45984.542495254631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45984.542495254631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45984.542495254631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45984.542495254631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45984.542495254631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45984.542495254631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45984.542495254631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45984.542495254631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45984.542495254631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45984.542495254631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45984.542495254631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45984.542495254631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45984.542495254631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45984.542495254631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45984.542495254631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45984.542495254631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45984.542495254631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45984.542495254631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45984.542495254631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45984.542495254631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45984.542495254631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45984.542495254631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45984.542495254631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45984.542495254631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45984.542495254631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45984.542495254631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45984.542495254631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45984.542495254631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45984.542495254631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45984.542495254631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45984.542495254631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45984.542495254631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45984.542495254631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45984.542495254631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45984.542495254631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45984.542495254631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45984.542495254631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45984.542495254631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45984.542495254631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45984.542495254631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45984.542495254631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45984.542495254631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45984.542495254631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45984.542495254631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45984.542495254631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45984.542495254631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45984.542495254631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45984.542495254631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45984.542495254631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45984.542495254631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45984.542495254631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45984.542495254631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45984.542495254631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45984.542495254631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45984.542495254631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45984.542495254631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45984.542495254631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45984.542495254631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45984.542495254631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45984.542495254631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45984.542495254631</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281.06177766203473</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4.9381828706827946E-2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45984.542495254631</v>
      </c>
      <c r="H4" s="95">
        <v>45984.442442129628</v>
      </c>
      <c r="I4" s="113" t="str">
        <f>IFERROR(VLOOKUP(D4,DB!A:F,6,0),"")</f>
        <v>SCECO</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45984.542495254631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45984.542495254631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45984.542495254631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45984.542495254631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45984.542495254631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45984.542495254631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45984.542495254631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45984.542495254631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45984.542495254631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45984.542495254631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45984.542495254631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45984.542495254631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45984.542495254631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45984.542495254631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45984.542495254631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45984.542495254631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45984.542495254631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45984.542495254631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45984.542495254631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45984.542495254631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45984.542495254631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45984.542495254631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45984.542495254631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45984.542495254631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45984.542495254631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45984.542495254631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45984.542495254631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45984.542495254631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45984.542495254631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45984.542495254631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45984.542495254631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45984.542495254631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45984.542495254631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45984.542495254631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45984.542495254631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45984.542495254631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45984.542495254631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45984.542495254631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45984.542495254631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45984.542495254631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45984.542495254631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45984.542495254631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45984.542495254631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45984.542495254631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45984.542495254631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45984.542495254631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45984.542495254631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45984.542495254631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45984.542495254631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45984.542495254631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45984.542495254631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45984.542495254631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45984.542495254631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45984.542495254631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45984.542495254631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45984.542495254631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45984.542495254631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45984.542495254631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45984.542495254631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45984.542495254631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45984.542495254631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45984.542495254631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45984.542495254631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45984.542495254631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45984.542495254631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45984.542495254631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45984.542495254631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45984.542495254631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45984.542495254631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45984.542495254631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45984.542495254631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45984.542495254631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45984.542495254631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45984.542495254631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45984.542495254631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45984.542495254631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45984.542495254631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45984.542495254631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45984.542495254631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45984.542495254631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45984.542495254631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45984.542495254631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45984.542495254631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45984.542495254631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45984.542495254631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45984.542495254631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45984.542495254631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45984.542495254631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45984.542495254631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45984.542495254631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45984.542495254631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45984.542495254631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45984.542495254631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45984.542495254631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45984.542495254631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45984.542495254631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45984.542495254631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45984.542495254631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45984.542495254631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45984.542495254631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45984.542495254631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45984.542495254631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45984.542495254631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45984.542495254631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45984.542495254631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45984.542495254631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45984.542495254631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45984.542495254631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45984.542495254631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45984.542495254631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45984.542495254631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45984.542495254631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45984.542495254631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45984.542495254631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45984.542495254631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45984.542495254631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45984.542495254631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45984.542495254631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45984.542495254631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45984.542495254631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45984.542495254631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45984.542495254631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45984.542495254631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45984.542495254631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45984.542495254631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45984.542495254631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45984.542495254631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45984.542495254631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45984.542495254631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45984.542495254631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45984.542495254631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45984.542495254631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45984.542495254631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45984.542495254631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45984.542495254631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45984.542495254631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45984.542495254631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45984.542495254631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45984.542495254631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45984.542495254631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45984.542495254631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45984.542495254631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45984.542495254631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45984.542495254631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45984.542495254631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45984.542495254631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45984.542495254631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45984.542495254631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45984.542495254631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45984.542495254631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45984.542495254631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45984.542495254631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45984.542495254631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45984.542495254631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45984.542495254631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45984.542495254631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45984.542495254631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45984.542495254631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45984.542495254631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45984.542495254631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45984.542495254631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45984.542495254631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45984.542495254631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45984.542495254631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45984.542495254631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45984.542495254631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45984.542495254631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45984.542495254631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45984.542495254631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45984.542495254631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45984.542495254631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45984.542495254631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45984.542495254631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45984.542495254631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45984.542495254631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45984.542495254631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45984.542495254631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45984.542495254631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45984.542495254631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45984.542495254631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45984.542495254631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45984.542495254631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45984.542495254631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45984.542495254631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45984.542495254631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45984.542495254631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45984.542495254631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45984.542495254631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45984.542495254631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45984.542495254631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45984.542495254631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45984.542495254631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45984.542495254631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45984.542495254631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45984.542495254631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45984.542495254631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45984.542495254631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45984.542495254631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45984.542495254631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45984.542495254631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45984.542495254631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45984.542495254631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45984.542495254631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45984.542495254631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45984.542495254631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45984.542495254631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45984.542495254631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45984.542495254631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45984.542495254631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45984.542495254631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45984.542495254631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45984.542495254631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45984.542495254631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45984.542495254631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45984.542495254631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45984.542495254631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45984.542495254631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45984.542495254631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45984.542495254631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45984.542495254631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45984.542495254631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45984.542495254631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45984.542495254631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45984.542495254631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45984.542495254631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45984.542495254631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45984.542495254631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45984.542495254631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45984.542495254631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45984.542495254631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45984.542495254631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45984.542495254631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45984.542495254631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45984.542495254631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45984.542495254631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45984.542495254631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45984.542495254631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45984.542495254631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45984.542495254631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45984.542495254631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45984.542495254631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45984.542495254631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45984.542495254631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45984.542495254631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45984.542495254631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45984.542495254631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45984.542495254631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45984.542495254631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45984.542495254631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45984.542495254631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45984.542495254631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45984.542495254631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45984.542495254631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45984.542495254631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45984.542495254631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45984.542495254631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45984.542495254631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45984.542495254631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45984.542495254631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45984.542495254631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45984.542495254631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45984.542495254631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45984.542495254631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45984.542495254631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45984.542495254631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45984.542495254631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45984.542495254631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45984.542495254631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45984.542495254631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45984.542495254631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45984.542495254631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45984.542495254631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45984.542495254631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45984.542495254631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45984.542495254631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45984.542495254631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45984.542495254631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45984.542495254631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45984.542495254631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45984.542495254631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45984.542495254631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45984.542495254631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45984.542495254631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45984.542495254631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45984.542495254631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45984.542495254631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45984.542495254631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45984.542495254631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45984.542495254631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45984.542495254631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45984.542495254631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45984.542495254631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45984.542495254631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45984.542495254631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45984.542495254631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45984.542495254631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45984.542495254631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45984.542495254631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45984.542495254631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45984.542495254631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45984.542495254631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45984.542495254631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45984.542495254631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45984.542495254631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45984.542495254631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45984.542495254631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45984.542495254631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45984.542495254631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45984.542495254631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45984.542495254631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45984.542495254631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45984.542495254631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45984.542495254631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45984.542495254631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45984.542495254631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45984.542495254631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45984.542495254631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45984.542495254631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45984.542495254631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45984.542495254631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45984.542495254631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45984.542495254631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45984.542495254631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45984.542495254631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45984.542495254631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45984.542495254631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45984.542495254631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45984.542495254631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45984.542495254631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45984.542495254631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45984.542495254631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45984.542495254631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45984.542495254631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45984.542495254631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45984.542495254631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45984.542495254631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45984.542495254631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45984.542495254631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45984.542495254631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45984.542495254631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45984.542495254631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45984.542495254631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45984.542495254631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45984.542495254631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45984.542495254631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45984.542495254631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45984.542495254631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45984.542495254631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45984.542495254631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45984.542495254631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45984.542495254631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45984.542495254631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45984.542495254631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45984.542495254631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45984.542495254631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45984.542495254631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45984.542495254631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45984.542495254631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45984.542495254631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45984.542495254631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45984.542495254631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45984.542495254631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45984.542495254631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45984.542495254631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45984.542495254631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45984.542495254631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45984.542495254631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45984.542495254631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45984.542495254631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45984.542495254631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45984.542495254631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45984.542495254631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45984.542495254631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45984.542495254631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45984.542495254631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45984.542495254631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45984.542495254631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45984.542495254631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45984.542495254631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45984.542495254631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45984.542495254631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45984.542495254631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45984.542495254631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45984.542495254631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45984.542495254631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45984.542495254631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45984.542495254631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45984.542495254631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45984.542495254631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45984.542495254631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45984.542495254631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45984.542495254631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45984.542495254631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45984.542495254631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45984.542495254631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45984.542495254631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45984.542495254631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45984.542495254631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45984.542495254631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45984.542495254631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45984.542495254631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45984.542495254631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45984.542495254631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45984.542495254631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45984.542495254631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45984.542495254631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45984.542495254631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45984.542495254631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45984.542495254631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45984.542495254631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45984.542495254631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45984.542495254631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45984.542495254631</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1"/>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92.71043506944261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58.353617939814285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35.881384143518517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2">
        <v>45977.514803240738</v>
      </c>
      <c r="G5" s="111">
        <f ca="1">IFERROR(NOW()-F5,"")</f>
        <v>7.0276920138931018</v>
      </c>
      <c r="H5" s="122">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2">
        <v>45981.373298611114</v>
      </c>
      <c r="G6" s="111">
        <f ca="1">IFERROR(NOW()-F6,"")</f>
        <v>3.1691966435173526</v>
      </c>
      <c r="H6" s="122">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
      </c>
      <c r="C7" s="109">
        <v>1</v>
      </c>
      <c r="D7" s="109" t="s">
        <v>39126</v>
      </c>
      <c r="E7" s="109" t="s">
        <v>39021</v>
      </c>
      <c r="F7" s="122">
        <v>45984.531875000001</v>
      </c>
      <c r="G7" s="111">
        <f ca="1">IFERROR(NOW()-F7,"")</f>
        <v>1.0620254630339332E-2</v>
      </c>
      <c r="H7" s="122">
        <v>45984.501759259256</v>
      </c>
      <c r="I7" s="109" t="str">
        <f>IFERROR(VLOOKUP(D7,DB!A:F,6,0),"")</f>
        <v/>
      </c>
      <c r="J7" s="109" t="str">
        <f>IFERROR(VLOOKUP(D7,DB!A:G,7,0),"")</f>
        <v/>
      </c>
      <c r="K7" s="109" t="s">
        <v>39127</v>
      </c>
      <c r="L7" s="109" t="str">
        <f>IFERROR(VLOOKUP(D7,DB!A:I,9,0),"")</f>
        <v/>
      </c>
    </row>
    <row r="8" spans="1:13">
      <c r="A8" s="109"/>
      <c r="B8" s="109" t="str">
        <f>IFERROR(VLOOKUP(D8,DB!A:K,11,0),"")</f>
        <v/>
      </c>
      <c r="C8" s="109"/>
      <c r="D8" s="109"/>
      <c r="E8" s="109"/>
      <c r="F8" s="109"/>
      <c r="G8" s="111">
        <f ca="1">IFERROR(NOW()-F8,"")</f>
        <v>45984.542495254631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45984.542495254631</v>
      </c>
      <c r="H9" s="109"/>
      <c r="I9" s="109" t="str">
        <f>IFERROR(VLOOKUP(D9,DB!A:F,6,0),"")</f>
        <v/>
      </c>
      <c r="J9" s="109" t="str">
        <f>IFERROR(VLOOKUP(D9,DB!A:G,7,0),"")</f>
        <v/>
      </c>
      <c r="K9" s="109"/>
      <c r="L9" s="109" t="str">
        <f>IFERROR(VLOOKUP(D9,DB!A:I,9,0),"")</f>
        <v/>
      </c>
    </row>
    <row r="10" spans="1:13">
      <c r="A10" s="109"/>
      <c r="B10" s="109" t="str">
        <f>IFERROR(VLOOKUP(D10,DB!A:K,11,0),"")</f>
        <v/>
      </c>
      <c r="C10" s="109"/>
      <c r="D10" s="150"/>
      <c r="E10" s="109"/>
      <c r="F10" s="109"/>
      <c r="G10" s="111">
        <f ca="1">IFERROR(NOW()-F10,"")</f>
        <v>45984.542495254631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45984.542495254631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45984.542495254631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45984.542495254631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45984.542495254631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45984.542495254631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45984.542495254631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45984.542495254631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45984.542495254631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45984.542495254631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45984.542495254631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45984.542495254631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45984.542495254631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45984.542495254631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45984.542495254631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45984.542495254631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45984.542495254631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45984.542495254631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45984.542495254631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45984.542495254631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45984.542495254631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45984.542495254631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45984.542495254631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45984.542495254631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45984.542495254631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45984.542495254631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45984.542495254631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45984.542495254631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45984.542495254631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45984.542495254631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45984.542495254631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45984.542495254631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45984.542495254631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45984.542495254631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45984.542495254631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45984.542495254631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45984.542495254631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45984.542495254631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45984.542495254631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45984.542495254631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45984.542495254631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45984.542495254631</v>
      </c>
      <c r="H51" s="109"/>
      <c r="I51" s="109" t="str">
        <f>IFERROR(VLOOKUP(D51,DB!A:F,6,0),"")</f>
        <v/>
      </c>
      <c r="J51" s="109" t="str">
        <f>IFERROR(VLOOKUP(D51,DB!A:G,7,0),"")</f>
        <v/>
      </c>
      <c r="K51" s="109"/>
      <c r="L51" s="109" t="str">
        <f>IFERROR(VLOOKUP(D51,DB!A:I,9,0),"")</f>
        <v/>
      </c>
    </row>
    <row r="52" spans="1:12">
      <c r="A52" s="125"/>
      <c r="B52" s="125" t="str">
        <f>IFERROR(VLOOKUP(D52,DB!A:K,11,0),"")</f>
        <v/>
      </c>
      <c r="C52" s="125"/>
      <c r="D52" s="125"/>
      <c r="E52" s="125"/>
      <c r="F52" s="126"/>
      <c r="G52" s="111">
        <f ca="1">IFERROR(NOW()-F52,"")</f>
        <v>45984.542495254631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45984.542495254631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45984.542495254631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45984.542495254631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45984.542495254631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45984.542495254631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45984.542495254631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45984.542495254631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45984.542495254631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45984.542495254631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45984.542495254631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45984.542495254631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45984.542495254631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45984.542495254631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45984.542495254631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45984.542495254631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45984.542495254631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45984.542495254631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45984.542495254631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45984.542495254631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45984.542495254631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45984.542495254631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45984.542495254631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45984.542495254631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45984.542495254631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45984.542495254631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45984.542495254631</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45984.542495254631</v>
      </c>
      <c r="H79" s="126"/>
      <c r="I79" s="125" t="str">
        <f>IFERROR(VLOOKUP(D79,DB!A:F,6,0),"")</f>
        <v/>
      </c>
      <c r="J79" s="125" t="str">
        <f>IFERROR(VLOOKUP(D79,DB!A:G,7,0),"")</f>
        <v/>
      </c>
      <c r="K79" s="125"/>
      <c r="L79" s="125" t="str">
        <f>IFERROR(VLOOKUP(D79,DB!A:I,9,0),"")</f>
        <v/>
      </c>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39128</v>
      </c>
      <c r="B2" s="145" t="str">
        <f>IFERROR(VLOOKUP(D2,DB!A:K,11,0),"")</f>
        <v>R6</v>
      </c>
      <c r="C2" s="146">
        <v>1</v>
      </c>
      <c r="D2" s="145" t="s">
        <v>35682</v>
      </c>
      <c r="E2" s="109" t="s">
        <v>39100</v>
      </c>
      <c r="F2" s="147"/>
      <c r="G2" s="75">
        <f t="shared" ref="G2" ca="1" si="0">IFERROR(NOW()-F2,"-")</f>
        <v>45984.542495254631</v>
      </c>
      <c r="H2" s="147"/>
      <c r="I2" s="145" t="str">
        <f>IFERROR(VLOOKUP(D2,DB!A:F,6,0),"")</f>
        <v>SCECO</v>
      </c>
      <c r="J2" s="145" t="str">
        <f>IFERROR(VLOOKUP(D2,DB!A:G,7,0),"")</f>
        <v>Dead</v>
      </c>
      <c r="K2" s="148" t="s">
        <v>39129</v>
      </c>
      <c r="L2" s="149" t="str">
        <f>IFERROR(VLOOKUP(D2,DB!A:I,9,0),"")</f>
        <v>Latis</v>
      </c>
    </row>
    <row r="3" spans="1:16382" ht="31.5" customHeight="1">
      <c r="A3" s="144" t="s">
        <v>39130</v>
      </c>
      <c r="B3" s="145" t="str">
        <f>IFERROR(VLOOKUP(D3,DB!A:K,11,0),"")</f>
        <v>R6</v>
      </c>
      <c r="C3" s="146">
        <v>1</v>
      </c>
      <c r="D3" s="145" t="s">
        <v>34952</v>
      </c>
      <c r="E3" s="109" t="s">
        <v>39021</v>
      </c>
      <c r="F3" s="147">
        <v>45984.482118055559</v>
      </c>
      <c r="G3" s="75">
        <f ca="1">IFERROR(NOW()-F3,"-")</f>
        <v>6.0377199071808718E-2</v>
      </c>
      <c r="H3" s="147">
        <v>45984.488067129627</v>
      </c>
      <c r="I3" s="145" t="str">
        <f>IFERROR(VLOOKUP(D3,DB!A:F,6,0),"")</f>
        <v>SCECO</v>
      </c>
      <c r="J3" s="145" t="str">
        <f>IFERROR(VLOOKUP(D3,DB!A:G,7,0),"")</f>
        <v>Good</v>
      </c>
      <c r="K3" s="148" t="s">
        <v>39131</v>
      </c>
      <c r="L3" s="149" t="str">
        <f>IFERROR(VLOOKUP(D3,DB!A:I,9,0),"")</f>
        <v>Latis</v>
      </c>
    </row>
    <row r="4" spans="1:16382" ht="31.5" customHeight="1">
      <c r="A4" s="144"/>
      <c r="B4" s="145" t="str">
        <f>IFERROR(VLOOKUP(D4,DB!A:K,11,0),"")</f>
        <v/>
      </c>
      <c r="C4" s="146"/>
      <c r="D4" s="145"/>
      <c r="E4" s="109"/>
      <c r="F4" s="147"/>
      <c r="G4" s="75">
        <f ca="1">IFERROR(NOW()-F4,"-")</f>
        <v>45984.542495254631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5"/>
      <c r="E5" s="109"/>
      <c r="F5" s="147"/>
      <c r="G5" s="75">
        <f ca="1">IFERROR(NOW()-F5,"-")</f>
        <v>45984.542495254631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45984.542495254631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45984.542495254631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45984.542495254631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45984.542495254631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45984.542495254631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45984.542495254631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45984.542495254631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45984.542495254631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45984.542495254631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45984.542495254631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45984.542495254631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45984.542495254631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45984.542495254631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45984.542495254631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45984.542495254631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45984.542495254631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45984.542495254631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45984.542495254631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45984.542495254631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45984.542495254631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45984.542495254631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45984.542495254631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45984.542495254631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45984.542495254631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45984.542495254631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45984.542495254631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45984.542495254631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45984.542495254631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45984.542495254631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45984.542495254631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45984.542495254631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45984.542495254631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45984.542495254631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45984.542495254631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45984.542495254631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45984.542495254631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45984.542495254631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45984.542495254631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45984.542495254631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45984.542495254631</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45984.542495254631</v>
      </c>
      <c r="H46" s="147"/>
      <c r="I46" s="145" t="str">
        <f>IFERROR(VLOOKUP(D46,DB!A:F,6,0),"")</f>
        <v/>
      </c>
      <c r="J46" s="145" t="str">
        <f>IFERROR(VLOOKUP(D46,DB!A:G,7,0),"")</f>
        <v/>
      </c>
      <c r="K46" s="148"/>
      <c r="L46" s="149"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2025-11-23T10:01:11Z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